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1760" activeTab="1"/>
  </bookViews>
  <sheets>
    <sheet name="front page" sheetId="1" r:id="rId1"/>
    <sheet name="ACT. FIJOS-MARZO-18" sheetId="2" r:id="rId2"/>
  </sheets>
  <definedNames>
    <definedName name="_xlnm.Print_Area" localSheetId="1">'ACT. FIJOS-MARZO-18'!$A$1:$R$414</definedName>
    <definedName name="_xlnm.Print_Area" localSheetId="0">'front page'!$G$34:$G$38</definedName>
    <definedName name="_xlnm.Print_Titles" localSheetId="1">'ACT. FIJOS-MARZO-18'!$1:$8</definedName>
  </definedNames>
  <calcPr fullCalcOnLoad="1"/>
</workbook>
</file>

<file path=xl/sharedStrings.xml><?xml version="1.0" encoding="utf-8"?>
<sst xmlns="http://schemas.openxmlformats.org/spreadsheetml/2006/main" count="1673" uniqueCount="463">
  <si>
    <t>ACTIVOS    FIJOS</t>
  </si>
  <si>
    <t xml:space="preserve"> </t>
  </si>
  <si>
    <t>INDUSTRIA NACIONAL DE LA AGUJA</t>
  </si>
  <si>
    <t>REPUBLICA DOMINICANA</t>
  </si>
  <si>
    <t>DEPRECIACION</t>
  </si>
  <si>
    <t>DEPREC.</t>
  </si>
  <si>
    <t>DEPRECIABLE</t>
  </si>
  <si>
    <t>ACUMULADA</t>
  </si>
  <si>
    <t xml:space="preserve">VALOR EN </t>
  </si>
  <si>
    <t xml:space="preserve">NUMERO DEL </t>
  </si>
  <si>
    <t>LIBRAMIENTO Y/O</t>
  </si>
  <si>
    <t>ORDEN DE</t>
  </si>
  <si>
    <t xml:space="preserve">FECHA </t>
  </si>
  <si>
    <t>PRECIO</t>
  </si>
  <si>
    <t>%</t>
  </si>
  <si>
    <t>PRIMER</t>
  </si>
  <si>
    <t>DE AÑOS</t>
  </si>
  <si>
    <t>BASE</t>
  </si>
  <si>
    <t>A LA FECHA</t>
  </si>
  <si>
    <t xml:space="preserve"> LIBRO</t>
  </si>
  <si>
    <t>U B I C A C I O N</t>
  </si>
  <si>
    <t>ACTIVO</t>
  </si>
  <si>
    <t>CHEQUE</t>
  </si>
  <si>
    <t>COMPRA</t>
  </si>
  <si>
    <t>PROVEEDOR</t>
  </si>
  <si>
    <t>CANT.</t>
  </si>
  <si>
    <t>D E T A L L E</t>
  </si>
  <si>
    <t>ADQUIS.</t>
  </si>
  <si>
    <t>UNITARIO</t>
  </si>
  <si>
    <t>COSTO</t>
  </si>
  <si>
    <t>AÑO</t>
  </si>
  <si>
    <t>ANTERIORES</t>
  </si>
  <si>
    <t>2015</t>
  </si>
  <si>
    <t>OBSERVACIONES</t>
  </si>
  <si>
    <t>EN USO</t>
  </si>
  <si>
    <t>DETERIORO</t>
  </si>
  <si>
    <t>DESPACHO</t>
  </si>
  <si>
    <t>Un archivo de 4 gavetas en metal</t>
  </si>
  <si>
    <t>15/03/12</t>
  </si>
  <si>
    <t>25%</t>
  </si>
  <si>
    <t>1</t>
  </si>
  <si>
    <t>Mesa redonda con tope de cristal</t>
  </si>
  <si>
    <t>2004/2011</t>
  </si>
  <si>
    <t>Asta</t>
  </si>
  <si>
    <t xml:space="preserve">1 </t>
  </si>
  <si>
    <t>Neverita Ejecutiva continental</t>
  </si>
  <si>
    <t>Tv. Plasma  de 32 pulagada  Sansung</t>
  </si>
  <si>
    <t>Sillón Ejecutivo  negro con brazo</t>
  </si>
  <si>
    <t>Laptop Dell</t>
  </si>
  <si>
    <t>Escritorio  de aluminio con t/m y Chivol</t>
  </si>
  <si>
    <t>Sillón de espera</t>
  </si>
  <si>
    <t>2</t>
  </si>
  <si>
    <t>Sillas de metal para la mesa</t>
  </si>
  <si>
    <t>Silla Secretarial sin Brazo</t>
  </si>
  <si>
    <t>Computadora Dell Votro 270</t>
  </si>
  <si>
    <t>22/11/13</t>
  </si>
  <si>
    <t>ANTE-DESPACHO</t>
  </si>
  <si>
    <t>Monitor Plano Aoc</t>
  </si>
  <si>
    <t xml:space="preserve">CPU </t>
  </si>
  <si>
    <t>Teléfono Anaya</t>
  </si>
  <si>
    <t>Archivo de 4 gabetas en metal</t>
  </si>
  <si>
    <t>Escriotorio de metal con tope de vidrio</t>
  </si>
  <si>
    <t>Sillon Ejecutivo Azul con brazos</t>
  </si>
  <si>
    <t>Silla secretarial negra sin brazos</t>
  </si>
  <si>
    <t>Impresora HP</t>
  </si>
  <si>
    <t>Monitor plano</t>
  </si>
  <si>
    <t>UPS de 500 watts</t>
  </si>
  <si>
    <t>CPU clon</t>
  </si>
  <si>
    <t>Máquina de escribir</t>
  </si>
  <si>
    <t>Sumadora Sharp</t>
  </si>
  <si>
    <t>Protectora de cheques</t>
  </si>
  <si>
    <t>SUBDIRECCIÓN</t>
  </si>
  <si>
    <t>Un Escritorio de metal y chivol 2 gaveta</t>
  </si>
  <si>
    <t>Silla Secretarial</t>
  </si>
  <si>
    <t>OFIC. ACC. A LA INF.</t>
  </si>
  <si>
    <t>Escritorio de formica de 2 gabetas</t>
  </si>
  <si>
    <t>CPU  Clon</t>
  </si>
  <si>
    <t>Monitor Dell</t>
  </si>
  <si>
    <t>Silla Secretarial negra</t>
  </si>
  <si>
    <t>Mesita en Metal</t>
  </si>
  <si>
    <t>UPS Forza 500 Watts</t>
  </si>
  <si>
    <t>JURIDICO</t>
  </si>
  <si>
    <t>Escritorio de Metal y Chivol</t>
  </si>
  <si>
    <t>Silla Secretarial negra con brazos</t>
  </si>
  <si>
    <t>Archivo de 4 gabetas</t>
  </si>
  <si>
    <t>Juego de bocinas</t>
  </si>
  <si>
    <t>Escritorio de caoba</t>
  </si>
  <si>
    <t>RELAC.  PÚBLICAS</t>
  </si>
  <si>
    <t>Silla negra sin brazos</t>
  </si>
  <si>
    <t>UPS Máster de 500 Watts</t>
  </si>
  <si>
    <t>Monitor plano Dell</t>
  </si>
  <si>
    <t xml:space="preserve">Impresora </t>
  </si>
  <si>
    <t>Escritorio de forma L de cristal y alumin.</t>
  </si>
  <si>
    <t>COMPRAS</t>
  </si>
  <si>
    <t>Sillón Azul con brazos</t>
  </si>
  <si>
    <t>Sillas Secretarial negra sin brazos</t>
  </si>
  <si>
    <t>Impresora negra HP F4480</t>
  </si>
  <si>
    <t>UPS de 500 Watts  CDP</t>
  </si>
  <si>
    <t>Teclado Dell</t>
  </si>
  <si>
    <t>Grapadora grande</t>
  </si>
  <si>
    <t xml:space="preserve"> PRESUPUESTO</t>
  </si>
  <si>
    <t>CPU HP COMPAQ</t>
  </si>
  <si>
    <t>Archivo de 2 gabetas en metal</t>
  </si>
  <si>
    <t>CONTABILIDAD</t>
  </si>
  <si>
    <t>Archivos grande de 2 puerta en metal</t>
  </si>
  <si>
    <t>Copiadora Sharp A1-2031</t>
  </si>
  <si>
    <t>Fax impresora Canon</t>
  </si>
  <si>
    <t>Sillones Ejecutivos negros con brazos</t>
  </si>
  <si>
    <t>3</t>
  </si>
  <si>
    <t>Cpu clon</t>
  </si>
  <si>
    <t>Escritorio de 2 gavetas metal y chivol</t>
  </si>
  <si>
    <t>DPTO. RR HH</t>
  </si>
  <si>
    <t>Sillón Ejecutivo negro con brazos</t>
  </si>
  <si>
    <t>Impresor HP M1132</t>
  </si>
  <si>
    <t>Monitor</t>
  </si>
  <si>
    <t>UPS de 500 watts CDP</t>
  </si>
  <si>
    <t>Silla de caoba</t>
  </si>
  <si>
    <t>Archivo de 4 gavetas</t>
  </si>
  <si>
    <t>DPTO. R.H. SECCION</t>
  </si>
  <si>
    <t>6</t>
  </si>
  <si>
    <t>Monitor plano AOC</t>
  </si>
  <si>
    <t>UPS Omega de 500 Watts</t>
  </si>
  <si>
    <t>22/11/2013</t>
  </si>
  <si>
    <t>SECCION NOMINA</t>
  </si>
  <si>
    <t>UPS clon</t>
  </si>
  <si>
    <t>Archivo de 3 gavetas en metal</t>
  </si>
  <si>
    <t xml:space="preserve">Sillón Ejecutivo con brazo </t>
  </si>
  <si>
    <t>Central Telefónica (Teléfono Avaya)</t>
  </si>
  <si>
    <t xml:space="preserve">RECEPCION </t>
  </si>
  <si>
    <t>Escritorio en metal y chivol</t>
  </si>
  <si>
    <t>Silla Secrtarial roja con brazos</t>
  </si>
  <si>
    <t>Sillón de espera marón  de 3 asientos</t>
  </si>
  <si>
    <t>Verificador de entrada de personal</t>
  </si>
  <si>
    <t>TV. Plasma  de 40 pulgada</t>
  </si>
  <si>
    <t>Escritorio de formica de 3 gabetas</t>
  </si>
  <si>
    <t>DPTO. SERV. GENERALES</t>
  </si>
  <si>
    <t>Archivo de 4 gavetas en metal</t>
  </si>
  <si>
    <t>Archivos de 4 gavetas en metal</t>
  </si>
  <si>
    <t>DPTO. PRODUCCIÓN</t>
  </si>
  <si>
    <t>Archivo  de 2 gavetas en metal</t>
  </si>
  <si>
    <t>Nevera Nedoca Blanca</t>
  </si>
  <si>
    <t>DPTO. MAYORDOMIA</t>
  </si>
  <si>
    <t>Estufa  de 20 Frigidaire Blanca</t>
  </si>
  <si>
    <t>Lavadora Daiwa</t>
  </si>
  <si>
    <t>Microonda  Sharp</t>
  </si>
  <si>
    <t>Cafeteras</t>
  </si>
  <si>
    <t>Abanicos de techo KDK</t>
  </si>
  <si>
    <t>Extintor de 10 libras</t>
  </si>
  <si>
    <t>Bebedero Sankey Blanco</t>
  </si>
  <si>
    <t>Cilindro de gasa de 50 libras</t>
  </si>
  <si>
    <t>Escritorio de formica de 3 gavetas</t>
  </si>
  <si>
    <t>Mesas Rectangulares</t>
  </si>
  <si>
    <t>Tinacos de 500 galones</t>
  </si>
  <si>
    <t>DPTO. ALMACEN</t>
  </si>
  <si>
    <t>Neverita ejecutiva General Electric</t>
  </si>
  <si>
    <t>CPU Dell  (dañado)</t>
  </si>
  <si>
    <t>Impresora HP 1102  (dañada)</t>
  </si>
  <si>
    <t>Carritos Transportadores</t>
  </si>
  <si>
    <t>TV Toshiba de 13 pulagada</t>
  </si>
  <si>
    <t>Impresora HP (dañada)</t>
  </si>
  <si>
    <t>Plancha casera Oster (dañada)</t>
  </si>
  <si>
    <t>Sumadora Sharp (dañada)</t>
  </si>
  <si>
    <t>Archivo de metal</t>
  </si>
  <si>
    <t>Abanico de pared Universal (dañado)</t>
  </si>
  <si>
    <t>Plantas Electricas de 40 kilos</t>
  </si>
  <si>
    <t>Planta Electrica de 25 kilos</t>
  </si>
  <si>
    <t>Aire Acondicionado Waterking</t>
  </si>
  <si>
    <t>aire Acond. Split general de 12,000 BTU</t>
  </si>
  <si>
    <t>DPTO. DE SEGURIDAD</t>
  </si>
  <si>
    <t>Copiadora Toshiba Estudio 66 (dañado)</t>
  </si>
  <si>
    <t>PASILLO INFORMATICA</t>
  </si>
  <si>
    <t>Mesa de Computadora crema</t>
  </si>
  <si>
    <t>Panel-Central Telefónica</t>
  </si>
  <si>
    <t>Inversor de 1/2 Kilo UNESF</t>
  </si>
  <si>
    <t>Teléfono Avaya</t>
  </si>
  <si>
    <t xml:space="preserve">Sillas Secret. sin brazos negra(nuevas) </t>
  </si>
  <si>
    <t>Escritorio de formica y hierro color negro y crema</t>
  </si>
  <si>
    <t>TALLER KENNEDY</t>
  </si>
  <si>
    <t>Sillones Ejecutivos con brazos azul (mal estado)</t>
  </si>
  <si>
    <t>Sillón Ejecutivo con brazo  azul (mal estado)</t>
  </si>
  <si>
    <t xml:space="preserve">Sillas plasticas  crema sin brazos </t>
  </si>
  <si>
    <t>Sillas plasticas blanca con brazos</t>
  </si>
  <si>
    <t>Mesas rectangulares crema</t>
  </si>
  <si>
    <t>bebedero American Be-55</t>
  </si>
  <si>
    <t>Abanico de Techo con base Windi</t>
  </si>
  <si>
    <t>Abanico de pared Windi</t>
  </si>
  <si>
    <t>Abanico de pared Sankey</t>
  </si>
  <si>
    <t>P^lanta Electrica Honey Well  5.5 KW</t>
  </si>
  <si>
    <t>Escritorio de Caoba 1 gaveta (mal estado)</t>
  </si>
  <si>
    <t>Impresora Multifuncional HP negra</t>
  </si>
  <si>
    <t>CPU clon negro con gris</t>
  </si>
  <si>
    <t>Monitor Plano Sansung</t>
  </si>
  <si>
    <t>UPS de 500 Watts CPD</t>
  </si>
  <si>
    <t>Archivo de 4 gavetas galvanizada</t>
  </si>
  <si>
    <t>Escritorio de formica de 6 gavetas</t>
  </si>
  <si>
    <t>Monitor negro Dell</t>
  </si>
  <si>
    <t>Mesas de hilar con hiladora</t>
  </si>
  <si>
    <t>archivo de 5 gavetas</t>
  </si>
  <si>
    <t>Armario de 2 puertas de metal</t>
  </si>
  <si>
    <t>Tablas de planchar</t>
  </si>
  <si>
    <t>Sillas Escolares</t>
  </si>
  <si>
    <t>Mesa de Corte</t>
  </si>
  <si>
    <t>Escritorio de Caoba de 7 gavetas</t>
  </si>
  <si>
    <t>Escritorio de formica de 2 gavetas</t>
  </si>
  <si>
    <t>Abanico de pared Universal (mal estado)</t>
  </si>
  <si>
    <t>Mesa de computadora  de hierro y chivol</t>
  </si>
  <si>
    <t>Tinacos de 400 galones</t>
  </si>
  <si>
    <t>T. KENNEDY- AZOTEA</t>
  </si>
  <si>
    <t>Monitor Dell negro</t>
  </si>
  <si>
    <t>escritorio de formica y chivol</t>
  </si>
  <si>
    <t>Estufa de mesa DAKO</t>
  </si>
  <si>
    <t>escritorio de Caoba de 3 gavetas pequeño</t>
  </si>
  <si>
    <t>Mesita de metal (arriba y abajo)</t>
  </si>
  <si>
    <t>Tabla de planchar</t>
  </si>
  <si>
    <t>Nevera Nedoca</t>
  </si>
  <si>
    <t>Impresora sin marca</t>
  </si>
  <si>
    <t>CPU Dell gris</t>
  </si>
  <si>
    <t>Cortinas plegables</t>
  </si>
  <si>
    <t>Planchas Industriales</t>
  </si>
  <si>
    <t>Abanico de pared Universal</t>
  </si>
  <si>
    <t>Silla Plastica</t>
  </si>
  <si>
    <t>Monitor AOL negro</t>
  </si>
  <si>
    <t>UPS CDP</t>
  </si>
  <si>
    <t>Escritorio de Caoba de 2 gavetas (1era. Planta)</t>
  </si>
  <si>
    <t>Sillón de espera de 3 asientos ( 1era planta)</t>
  </si>
  <si>
    <t>Escritorio de Caoba de 4 gavetas (1era. Planta)</t>
  </si>
  <si>
    <t>Abanico Daiwa</t>
  </si>
  <si>
    <t>HACIENDA ESTRELLA</t>
  </si>
  <si>
    <t>Abanico Universal</t>
  </si>
  <si>
    <t>Sillas negra sin brazos</t>
  </si>
  <si>
    <t>Sillas Plasticas sin brazos</t>
  </si>
  <si>
    <t>Mesa rectangular plasticas</t>
  </si>
  <si>
    <t>Mesa de corte de chivol y metal</t>
  </si>
  <si>
    <t>Planta Electrica Generador de 5.5 Kilos gasolina</t>
  </si>
  <si>
    <t>Pizarra</t>
  </si>
  <si>
    <t>Plancha</t>
  </si>
  <si>
    <t>Tinaco de 265 galones</t>
  </si>
  <si>
    <t>Máquina Plana Juki FLWG42946</t>
  </si>
  <si>
    <t>Máquina Plana Juki G030351</t>
  </si>
  <si>
    <t>Máquina Plana Juki P91184</t>
  </si>
  <si>
    <t>Máquina Plana Juki 541228</t>
  </si>
  <si>
    <t>Máquina Plana Juki DPLWl22510</t>
  </si>
  <si>
    <t>Máquina Plana Juki 5716-7</t>
  </si>
  <si>
    <t>Máquina Plana Juki Ck0314</t>
  </si>
  <si>
    <t>Máquina plana Juki DPLWA33160</t>
  </si>
  <si>
    <t>Máquina Plana Singer 29lu3</t>
  </si>
  <si>
    <t>Máquina Plana Singer H94271007</t>
  </si>
  <si>
    <t>Máquina Plana Alfa 31126331</t>
  </si>
  <si>
    <t>Máquina de Ruedo US 1099BL</t>
  </si>
  <si>
    <t>Máquina de Ojal Reece 5222294</t>
  </si>
  <si>
    <t>Máquina de doble agujka singer G440-01</t>
  </si>
  <si>
    <t>Máquina de botones Juki MB372</t>
  </si>
  <si>
    <t>Máquina de Taqueo Singer 269W26</t>
  </si>
  <si>
    <t>Máquina de Mero Juki FF6-500</t>
  </si>
  <si>
    <t>Máquina Yamato DC7-361A-DZ</t>
  </si>
  <si>
    <t>Máquina Juki FF6-50H</t>
  </si>
  <si>
    <t>Planta Elétric Generator 5.5 Kilos de gasolina</t>
  </si>
  <si>
    <t>HACIENDA ESTRELLA(guardado)</t>
  </si>
  <si>
    <t>Máquina Lewis de botones</t>
  </si>
  <si>
    <t>Cabezote de Máquina plana Juki</t>
  </si>
  <si>
    <t>Cabezote de Máquina Ojal Reece</t>
  </si>
  <si>
    <t>Cabezote de Máquina Plana Consew</t>
  </si>
  <si>
    <t>Cabezote de Maquina plana Brother</t>
  </si>
  <si>
    <t>Cabezote deMáquina Mero Juki</t>
  </si>
  <si>
    <t>Máquina doble Aguja  Alfa</t>
  </si>
  <si>
    <t>Nevera General Electric</t>
  </si>
  <si>
    <t>HACIENDA ESTERLLA (marcado)</t>
  </si>
  <si>
    <t>Monotor Dell</t>
  </si>
  <si>
    <t>Plastificadora</t>
  </si>
  <si>
    <t>Fotocopiadora Lanier</t>
  </si>
  <si>
    <t>Fotocopiadora Energi</t>
  </si>
  <si>
    <t>Microonda  Samsung</t>
  </si>
  <si>
    <t>Monitor negro</t>
  </si>
  <si>
    <t>Cafetera Eléctrica</t>
  </si>
  <si>
    <t>Aire Acondicionado</t>
  </si>
  <si>
    <t>Cabezote de Máquina Rimoldi</t>
  </si>
  <si>
    <t>Cabezote de Máquina Union Special</t>
  </si>
  <si>
    <t>Cabezote de Máquina Plana Columbia</t>
  </si>
  <si>
    <t>Muebles de Máquinas casera (en mal estado)</t>
  </si>
  <si>
    <t>Máquina alfa Industrial 353-31095396</t>
  </si>
  <si>
    <t>TALLER SANTIAGO</t>
  </si>
  <si>
    <t>Máquina alfa Industrial 353-31095467</t>
  </si>
  <si>
    <t>Máquina alfa Industrial 353-31093225</t>
  </si>
  <si>
    <t>Máquina alfa Industrial 353-31093261</t>
  </si>
  <si>
    <t>Máquina alfa Industrial 353-31096301</t>
  </si>
  <si>
    <t>Máquina alfa Industrial 353-31095391</t>
  </si>
  <si>
    <t>Máquina alfa Industrial 353-31093246</t>
  </si>
  <si>
    <t>Máquina alfa Industrial 353-31096324</t>
  </si>
  <si>
    <t>Máquina alfa Industrial 353-31093227</t>
  </si>
  <si>
    <t>Máquina alfa Industrial 353-31093256</t>
  </si>
  <si>
    <t>Máquina alfa Industrial 353-31093231</t>
  </si>
  <si>
    <t>Máquina alfa Industrial 353-31095478</t>
  </si>
  <si>
    <t>Máquina alfa Industrial 353-31093228</t>
  </si>
  <si>
    <t>Máquina Toyota plana DM16650</t>
  </si>
  <si>
    <t>Máquina Brother de ruedo J7411736</t>
  </si>
  <si>
    <t>Máquina Alfa Casera 353-721050761</t>
  </si>
  <si>
    <t>Máquina Alfa Industrial 353-31095482</t>
  </si>
  <si>
    <t>Máquina Alfa Doble  Aguja 31023974</t>
  </si>
  <si>
    <t>Mesas Plasticas rectangulares</t>
  </si>
  <si>
    <t>Abanicos (dañados)</t>
  </si>
  <si>
    <t>Máquinas Planas Toyota (dañada)</t>
  </si>
  <si>
    <t>Máquinas Brother de botones 18220568</t>
  </si>
  <si>
    <t>Máquina de Corte</t>
  </si>
  <si>
    <t>Máquina Industrial Ojal 52000</t>
  </si>
  <si>
    <t>Sillas negra sin brazo (dañado)</t>
  </si>
  <si>
    <t>Archivo de 4 gavetas de Metal</t>
  </si>
  <si>
    <t>Lavamanos</t>
  </si>
  <si>
    <t>Mesas de manualidades</t>
  </si>
  <si>
    <t>Máquina Juki  de Taqueo</t>
  </si>
  <si>
    <t>Mueble motor suelto</t>
  </si>
  <si>
    <t>Escritorio de chivol (dañado)</t>
  </si>
  <si>
    <t>Archivo de 4 gavetas de metal</t>
  </si>
  <si>
    <t>Monitor Negro</t>
  </si>
  <si>
    <t>UPS (dañado)</t>
  </si>
  <si>
    <t>CPU clon  (dañado</t>
  </si>
  <si>
    <t>Fax (dañado)</t>
  </si>
  <si>
    <t>Abanico Daiwa (dañado)</t>
  </si>
  <si>
    <t>Planta Eléctrica Generator DEK</t>
  </si>
  <si>
    <t>Máquinas Caseras 353 (dañados)</t>
  </si>
  <si>
    <t xml:space="preserve">Extintor </t>
  </si>
  <si>
    <t>Puertas de madera (dañadas)</t>
  </si>
  <si>
    <t>Planta Industrial</t>
  </si>
  <si>
    <t>Sillas negras con brazos en buenas condiciones</t>
  </si>
  <si>
    <t>Sillas Plasticas</t>
  </si>
  <si>
    <t>Máquina de escribir Brother</t>
  </si>
  <si>
    <t>Abanicos</t>
  </si>
  <si>
    <t>Máquinas de Coser Casera con su mueble</t>
  </si>
  <si>
    <t>TALLER LOTES Y SERVICIOS</t>
  </si>
  <si>
    <t>Máquinas Industriales Mero</t>
  </si>
  <si>
    <t>Bebedero General Electric</t>
  </si>
  <si>
    <t>Archivo de Metal con 4 gavetas</t>
  </si>
  <si>
    <t>Sillas Negras</t>
  </si>
  <si>
    <t>Tabla de Planchar</t>
  </si>
  <si>
    <t>Mesa de corte</t>
  </si>
  <si>
    <t>Máquinas de coser casera con su mesa</t>
  </si>
  <si>
    <t>TALLER GUARICANOS</t>
  </si>
  <si>
    <t>Máquinas de coser Mero</t>
  </si>
  <si>
    <t>Bebedero America BE-55</t>
  </si>
  <si>
    <t>Archivo de metal de 4 gavetas</t>
  </si>
  <si>
    <t>Mesas Plásticas</t>
  </si>
  <si>
    <t>Sillas Pláticas</t>
  </si>
  <si>
    <t>Nmesa de Corte</t>
  </si>
  <si>
    <t>Sillas negras</t>
  </si>
  <si>
    <t>Máquinas caseras</t>
  </si>
  <si>
    <t>ALMACEN HAINA</t>
  </si>
  <si>
    <t>Máquinas Planas Industriales</t>
  </si>
  <si>
    <t>Máquinas de botones</t>
  </si>
  <si>
    <t>Máquinas doble Aguja</t>
  </si>
  <si>
    <t>Máquinas doble Aguja Ziza</t>
  </si>
  <si>
    <t>Máquinas Mero</t>
  </si>
  <si>
    <t>Máquinas cadenetas doble Aguja</t>
  </si>
  <si>
    <t>Máquinas de Ojal</t>
  </si>
  <si>
    <t>Máquinas de Ruedo</t>
  </si>
  <si>
    <t>Máquinas de Taqueo</t>
  </si>
  <si>
    <t>Planchas de Vapor</t>
  </si>
  <si>
    <t>Plancha Industrial</t>
  </si>
  <si>
    <t>Muebles Visitas  (dañado)</t>
  </si>
  <si>
    <t>Sillas negra (dañada)</t>
  </si>
  <si>
    <t>Tendedero</t>
  </si>
  <si>
    <t>Caja Fuerte (dañada)</t>
  </si>
  <si>
    <t>Lote Broches Pantalones escolares</t>
  </si>
  <si>
    <t>Lote de Prenda Femenina</t>
  </si>
  <si>
    <t>Lote de Piezas, Pedales y  Volantas</t>
  </si>
  <si>
    <t>Máquina de Mero  (usado)</t>
  </si>
  <si>
    <t>Máquina de Plana (usado)</t>
  </si>
  <si>
    <t>Máquina de Ruedo (usada)</t>
  </si>
  <si>
    <t>Máquina de  Ojal (usado)</t>
  </si>
  <si>
    <t>Máquina de Botón</t>
  </si>
  <si>
    <t>Escritorio</t>
  </si>
  <si>
    <t>Sillas Secrtarial</t>
  </si>
  <si>
    <t>Juegos de Brazos 05/02</t>
  </si>
  <si>
    <t>Pizarra verde de madera 48x72</t>
  </si>
  <si>
    <t>Sillas de Visitas</t>
  </si>
  <si>
    <t>Material Eléctico. Para la Instalacion de un Taller</t>
  </si>
  <si>
    <t>Sillas Plasticas sin Brazos</t>
  </si>
  <si>
    <t>Abanicos de Pared</t>
  </si>
  <si>
    <t>Angular Perforado</t>
  </si>
  <si>
    <t>Plancha al vapor</t>
  </si>
  <si>
    <t>Bebedero</t>
  </si>
  <si>
    <t>FACILITADO</t>
  </si>
  <si>
    <t>TRANSPORTACION</t>
  </si>
  <si>
    <t>Camión Hyunday año 2007</t>
  </si>
  <si>
    <t>Camioneta Marca Mishubishi año 1998</t>
  </si>
  <si>
    <t>Motor Honda  50 CC</t>
  </si>
  <si>
    <t>Motor Yamaha 125</t>
  </si>
  <si>
    <t>Motocicleta CG150(LWPCJL1A12T000495)</t>
  </si>
  <si>
    <t>2013</t>
  </si>
  <si>
    <t>Motocicleta CG150LWPCJL1A12T000534)</t>
  </si>
  <si>
    <t>Motocicleta -YH162FMJD8192784CG150</t>
  </si>
  <si>
    <t>Abanico de pared 18 pulg.</t>
  </si>
  <si>
    <t xml:space="preserve">Sillas plasticas </t>
  </si>
  <si>
    <t>LAS AMERICAS</t>
  </si>
  <si>
    <t>Aires acondicionados de 18,000 Btu Inverter</t>
  </si>
  <si>
    <t>2014</t>
  </si>
  <si>
    <t>Aires acondicionados de 12,000 Btu Inverter</t>
  </si>
  <si>
    <t>103-1</t>
  </si>
  <si>
    <t>SUPLITODO LOS PEÑA SRL</t>
  </si>
  <si>
    <t>COMPUTADORAS 500GB DE DISCO DURO</t>
  </si>
  <si>
    <t>103-2</t>
  </si>
  <si>
    <t>IMPRESORA HP LASERJET P1102W</t>
  </si>
  <si>
    <t>103-3</t>
  </si>
  <si>
    <t>FOTOCOPIADORA TOSHIBA E-STUDIO 233</t>
  </si>
  <si>
    <t>112-1</t>
  </si>
  <si>
    <t>SOLUCIONES CORPORATIVAS SRL</t>
  </si>
  <si>
    <t>ABANICOS DE PARED</t>
  </si>
  <si>
    <t>112-2</t>
  </si>
  <si>
    <t xml:space="preserve">ABANICOS DE TECHO </t>
  </si>
  <si>
    <t>112-3</t>
  </si>
  <si>
    <t>HORNOS MICRONDAS</t>
  </si>
  <si>
    <t>112-4</t>
  </si>
  <si>
    <t>RADIO AM/FM</t>
  </si>
  <si>
    <t>T O T A L</t>
  </si>
  <si>
    <t>HASTA EL 31 DE DICIEMBRE  DEL 2016</t>
  </si>
  <si>
    <t xml:space="preserve">     REPORTE    DE </t>
  </si>
  <si>
    <t xml:space="preserve">VALOR </t>
  </si>
  <si>
    <t>Bonanza Dom.</t>
  </si>
  <si>
    <t>CAMION</t>
  </si>
  <si>
    <t>Intrend Invest.</t>
  </si>
  <si>
    <t>MAQUINA PLANA INDUSTRIAL</t>
  </si>
  <si>
    <t>MAQUINA DE DOBLE AGUJA</t>
  </si>
  <si>
    <t>MAQUINA DE CADENETA</t>
  </si>
  <si>
    <t>11</t>
  </si>
  <si>
    <t>MAQUINA DE MERO 5 HILOS</t>
  </si>
  <si>
    <t>MAQUINA DE CAÑON</t>
  </si>
  <si>
    <t>MAQUINA DE BOTON</t>
  </si>
  <si>
    <t>MAQUINA DE PRETINA</t>
  </si>
  <si>
    <t>ARCHIVOS DE METAL</t>
  </si>
  <si>
    <t>SILLON EJECUITIVOS</t>
  </si>
  <si>
    <t>2016</t>
  </si>
  <si>
    <t>CORRIENTE</t>
  </si>
  <si>
    <t xml:space="preserve">AÑO </t>
  </si>
  <si>
    <t>Deprec.</t>
  </si>
  <si>
    <t>Carro Honda Accord año 2003-Facilitado</t>
  </si>
  <si>
    <t>Carro Toyota Corola año1998-Facilitado</t>
  </si>
  <si>
    <t>Carro Honda Accord año 2004-Facilitado</t>
  </si>
  <si>
    <t>&lt;</t>
  </si>
  <si>
    <t xml:space="preserve"> .</t>
  </si>
  <si>
    <t>.</t>
  </si>
  <si>
    <t>VARIOS</t>
  </si>
  <si>
    <t>DETALLAR</t>
  </si>
  <si>
    <t>CAMARAS Y EQUIPOS AUDIOVISUALES</t>
  </si>
  <si>
    <t>2017</t>
  </si>
  <si>
    <t xml:space="preserve">                                                                                                                                                                           </t>
  </si>
  <si>
    <t/>
  </si>
  <si>
    <t>FECHA</t>
  </si>
  <si>
    <t>DIC-2017</t>
  </si>
  <si>
    <t>29/06/2017</t>
  </si>
  <si>
    <t>F&amp;G OFFICE SOLUTION, SRL</t>
  </si>
  <si>
    <t>EQUIPOS PROC. DE DATOS</t>
  </si>
  <si>
    <t>427-1</t>
  </si>
  <si>
    <t>MASAWA INVESTMENTS SRL</t>
  </si>
  <si>
    <t>AÑO -2018</t>
  </si>
  <si>
    <t>ADQUISICIONES 2018</t>
  </si>
  <si>
    <t>28/02/18</t>
  </si>
  <si>
    <t>A-1436</t>
  </si>
  <si>
    <t>INTREND INVESTMENTS</t>
  </si>
  <si>
    <t>VARIOS-EQUIPOS</t>
  </si>
  <si>
    <t>2018</t>
  </si>
  <si>
    <t>BONANZA DOMINICANA</t>
  </si>
  <si>
    <t>COMPRA DE UN CAMION</t>
  </si>
  <si>
    <t>HASTA ABRIL-2018</t>
  </si>
  <si>
    <t>ABRIL</t>
  </si>
  <si>
    <t>ABRIL-2018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</si>
</sst>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/>
    </xf>
    <xf numFmtId="4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 quotePrefix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4" fontId="34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G38"/>
  <sheetViews>
    <sheetView zoomScalePageLayoutView="0" workbookViewId="0" topLeftCell="A27">
      <selection activeCell="D48" sqref="D48"/>
    </sheetView>
  </sheetViews>
  <sheetFormatPr defaultColWidth="11.421875" defaultRowHeight="15"/>
  <cols>
    <col min="2" max="2" width="10.00390625" style="0" customWidth="1"/>
    <col min="6" max="6" width="44.421875" style="0" customWidth="1"/>
    <col min="7" max="7" width="33.28125" style="0" customWidth="1"/>
  </cols>
  <sheetData>
    <row r="23" ht="15">
      <c r="B23" t="s">
        <v>1</v>
      </c>
    </row>
    <row r="24" ht="15">
      <c r="B24" t="s">
        <v>1</v>
      </c>
    </row>
    <row r="25" ht="15">
      <c r="B25" t="s">
        <v>1</v>
      </c>
    </row>
    <row r="26" ht="15">
      <c r="B26" t="s">
        <v>1</v>
      </c>
    </row>
    <row r="27" ht="15">
      <c r="B27" t="s">
        <v>1</v>
      </c>
    </row>
    <row r="34" ht="15.75">
      <c r="G34" s="5" t="s">
        <v>2</v>
      </c>
    </row>
    <row r="35" ht="15">
      <c r="G35" s="3" t="s">
        <v>3</v>
      </c>
    </row>
    <row r="36" ht="15">
      <c r="G36" s="3" t="s">
        <v>413</v>
      </c>
    </row>
    <row r="37" ht="15">
      <c r="G37" s="3" t="s">
        <v>0</v>
      </c>
    </row>
    <row r="38" ht="15">
      <c r="G38" s="3" t="s">
        <v>412</v>
      </c>
    </row>
  </sheetData>
  <sheetProtection/>
  <printOptions horizontalCentered="1"/>
  <pageMargins left="0.7480314960629921" right="0.7480314960629921" top="3.1496062992125986" bottom="0.98425196850393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0"/>
  <sheetViews>
    <sheetView tabSelected="1" zoomScalePageLayoutView="0" workbookViewId="0" topLeftCell="A1">
      <pane ySplit="8" topLeftCell="A409" activePane="bottomLeft" state="frozen"/>
      <selection pane="topLeft" activeCell="C1" sqref="C1"/>
      <selection pane="bottomLeft" activeCell="R418" sqref="R418"/>
    </sheetView>
  </sheetViews>
  <sheetFormatPr defaultColWidth="11.421875" defaultRowHeight="15"/>
  <cols>
    <col min="1" max="1" width="19.28125" style="0" customWidth="1"/>
    <col min="2" max="2" width="15.28125" style="0" hidden="1" customWidth="1"/>
    <col min="3" max="3" width="15.28125" style="14" hidden="1" customWidth="1"/>
    <col min="4" max="5" width="11.421875" style="0" hidden="1" customWidth="1"/>
    <col min="6" max="6" width="32.28125" style="0" hidden="1" customWidth="1"/>
    <col min="7" max="7" width="15.00390625" style="8" customWidth="1"/>
    <col min="8" max="8" width="36.57421875" style="0" customWidth="1"/>
    <col min="9" max="9" width="9.421875" style="8" customWidth="1"/>
    <col min="10" max="10" width="11.57421875" style="2" customWidth="1"/>
    <col min="11" max="11" width="14.00390625" style="2" customWidth="1"/>
    <col min="12" max="12" width="7.7109375" style="1" customWidth="1"/>
    <col min="13" max="13" width="13.140625" style="2" hidden="1" customWidth="1"/>
    <col min="14" max="14" width="14.00390625" style="2" customWidth="1"/>
    <col min="15" max="15" width="13.421875" style="2" customWidth="1"/>
    <col min="16" max="16" width="11.421875" style="2" customWidth="1"/>
    <col min="17" max="17" width="14.140625" style="2" customWidth="1"/>
    <col min="18" max="18" width="13.00390625" style="2" bestFit="1" customWidth="1"/>
    <col min="19" max="19" width="13.57421875" style="2" hidden="1" customWidth="1"/>
    <col min="20" max="20" width="10.57421875" style="2" hidden="1" customWidth="1"/>
    <col min="21" max="21" width="33.57421875" style="2" hidden="1" customWidth="1"/>
    <col min="22" max="23" width="11.421875" style="2" customWidth="1"/>
  </cols>
  <sheetData>
    <row r="1" spans="9:10" ht="15.75">
      <c r="I1" s="5" t="s">
        <v>2</v>
      </c>
      <c r="J1" s="7"/>
    </row>
    <row r="2" spans="9:10" ht="15">
      <c r="I2" s="3" t="s">
        <v>3</v>
      </c>
      <c r="J2" s="7"/>
    </row>
    <row r="3" spans="9:10" ht="15">
      <c r="I3" s="3" t="s">
        <v>413</v>
      </c>
      <c r="J3" s="7"/>
    </row>
    <row r="4" spans="1:10" ht="15">
      <c r="A4" t="s">
        <v>1</v>
      </c>
      <c r="I4" s="3" t="s">
        <v>0</v>
      </c>
      <c r="J4" s="7"/>
    </row>
    <row r="5" spans="3:23" s="19" customFormat="1" ht="15">
      <c r="C5" s="18"/>
      <c r="G5" s="20"/>
      <c r="I5" s="3" t="s">
        <v>460</v>
      </c>
      <c r="J5" s="7"/>
      <c r="K5" s="17"/>
      <c r="L5" s="3"/>
      <c r="M5" s="7" t="s">
        <v>414</v>
      </c>
      <c r="N5" s="17" t="s">
        <v>4</v>
      </c>
      <c r="O5" s="17"/>
      <c r="P5" s="17" t="s">
        <v>5</v>
      </c>
      <c r="Q5" s="17"/>
      <c r="R5" s="7" t="s">
        <v>451</v>
      </c>
      <c r="S5" s="17"/>
      <c r="T5" s="17"/>
      <c r="U5" s="17"/>
      <c r="V5" s="17"/>
      <c r="W5" s="17"/>
    </row>
    <row r="6" spans="3:23" s="19" customFormat="1" ht="15">
      <c r="C6" s="18"/>
      <c r="G6" s="20"/>
      <c r="H6" s="19" t="s">
        <v>1</v>
      </c>
      <c r="I6" s="20"/>
      <c r="J6" s="17"/>
      <c r="K6" s="17"/>
      <c r="L6" s="3"/>
      <c r="M6" s="7" t="s">
        <v>5</v>
      </c>
      <c r="N6" s="17" t="s">
        <v>7</v>
      </c>
      <c r="O6" s="17"/>
      <c r="P6" s="17" t="s">
        <v>430</v>
      </c>
      <c r="Q6" s="17" t="s">
        <v>5</v>
      </c>
      <c r="R6" s="7" t="s">
        <v>461</v>
      </c>
      <c r="S6" s="17"/>
      <c r="T6" s="17"/>
      <c r="U6" s="17"/>
      <c r="V6" s="17"/>
      <c r="W6" s="17"/>
    </row>
    <row r="7" spans="2:23" s="19" customFormat="1" ht="15">
      <c r="B7" s="19" t="s">
        <v>9</v>
      </c>
      <c r="C7" s="18"/>
      <c r="D7" s="19" t="s">
        <v>10</v>
      </c>
      <c r="E7" s="19" t="s">
        <v>11</v>
      </c>
      <c r="G7" s="20"/>
      <c r="H7" s="19" t="s">
        <v>1</v>
      </c>
      <c r="I7" s="20" t="s">
        <v>12</v>
      </c>
      <c r="J7" s="17" t="s">
        <v>13</v>
      </c>
      <c r="K7" s="17"/>
      <c r="L7" s="3" t="s">
        <v>14</v>
      </c>
      <c r="M7" s="7" t="s">
        <v>15</v>
      </c>
      <c r="N7" s="17" t="s">
        <v>16</v>
      </c>
      <c r="O7" s="7" t="s">
        <v>17</v>
      </c>
      <c r="P7" s="17" t="s">
        <v>429</v>
      </c>
      <c r="Q7" s="17" t="s">
        <v>7</v>
      </c>
      <c r="R7" s="7" t="s">
        <v>8</v>
      </c>
      <c r="S7" s="17"/>
      <c r="T7" s="17"/>
      <c r="U7" s="17"/>
      <c r="V7" s="17"/>
      <c r="W7" s="17"/>
    </row>
    <row r="8" spans="1:23" s="19" customFormat="1" ht="15">
      <c r="A8" s="19" t="s">
        <v>20</v>
      </c>
      <c r="B8" s="19" t="s">
        <v>21</v>
      </c>
      <c r="C8" s="18" t="s">
        <v>444</v>
      </c>
      <c r="D8" s="19" t="s">
        <v>22</v>
      </c>
      <c r="E8" s="19" t="s">
        <v>23</v>
      </c>
      <c r="F8" s="19" t="s">
        <v>24</v>
      </c>
      <c r="G8" s="20" t="s">
        <v>25</v>
      </c>
      <c r="H8" s="19" t="s">
        <v>26</v>
      </c>
      <c r="I8" s="20" t="s">
        <v>27</v>
      </c>
      <c r="J8" s="17" t="s">
        <v>28</v>
      </c>
      <c r="K8" s="17" t="s">
        <v>29</v>
      </c>
      <c r="L8" s="3" t="s">
        <v>431</v>
      </c>
      <c r="M8" s="7" t="s">
        <v>30</v>
      </c>
      <c r="N8" s="17" t="s">
        <v>31</v>
      </c>
      <c r="O8" s="17" t="s">
        <v>6</v>
      </c>
      <c r="P8" s="18" t="s">
        <v>462</v>
      </c>
      <c r="Q8" s="17" t="s">
        <v>18</v>
      </c>
      <c r="R8" s="7" t="s">
        <v>19</v>
      </c>
      <c r="S8" s="7" t="s">
        <v>34</v>
      </c>
      <c r="T8" s="17" t="s">
        <v>35</v>
      </c>
      <c r="U8" s="17" t="s">
        <v>33</v>
      </c>
      <c r="V8" s="17"/>
      <c r="W8" s="17"/>
    </row>
    <row r="10" ht="15">
      <c r="A10" t="s">
        <v>36</v>
      </c>
    </row>
    <row r="11" spans="7:18" ht="15">
      <c r="G11" s="8">
        <v>1</v>
      </c>
      <c r="H11" t="s">
        <v>37</v>
      </c>
      <c r="I11" s="8" t="s">
        <v>38</v>
      </c>
      <c r="J11" s="2">
        <v>4336.68</v>
      </c>
      <c r="K11" s="2">
        <v>4336.68</v>
      </c>
      <c r="L11" s="1" t="s">
        <v>39</v>
      </c>
      <c r="M11" s="2">
        <v>0</v>
      </c>
      <c r="N11" s="2">
        <v>3436.204819335938</v>
      </c>
      <c r="O11" s="2">
        <f>K11-N11</f>
        <v>900.4751806640625</v>
      </c>
      <c r="P11" s="2">
        <f>O11*25%/9</f>
        <v>25.013199462890626</v>
      </c>
      <c r="Q11" s="2">
        <f aca="true" t="shared" si="0" ref="Q11:Q85">N11+P11</f>
        <v>3461.2180187988283</v>
      </c>
      <c r="R11" s="2">
        <f aca="true" t="shared" si="1" ref="R11:R46">K11-Q11</f>
        <v>875.461981201172</v>
      </c>
    </row>
    <row r="12" spans="7:18" ht="15">
      <c r="G12" s="8" t="s">
        <v>40</v>
      </c>
      <c r="H12" t="s">
        <v>41</v>
      </c>
      <c r="I12" s="8" t="s">
        <v>42</v>
      </c>
      <c r="J12" s="2">
        <v>2000</v>
      </c>
      <c r="K12" s="2">
        <f aca="true" t="shared" si="2" ref="K12:K22">G12*J12</f>
        <v>2000</v>
      </c>
      <c r="L12" s="1" t="s">
        <v>39</v>
      </c>
      <c r="M12" s="2">
        <v>0</v>
      </c>
      <c r="N12" s="2">
        <v>1957.28515625</v>
      </c>
      <c r="O12" s="2">
        <f aca="true" t="shared" si="3" ref="O12:O60">K12-N12</f>
        <v>42.71484375</v>
      </c>
      <c r="P12" s="2">
        <f aca="true" t="shared" si="4" ref="P12:P75">O12*25%/9</f>
        <v>1.1865234375</v>
      </c>
      <c r="Q12" s="2">
        <f t="shared" si="0"/>
        <v>1958.4716796875</v>
      </c>
      <c r="R12" s="2">
        <f t="shared" si="1"/>
        <v>41.5283203125</v>
      </c>
    </row>
    <row r="13" spans="7:18" ht="15">
      <c r="G13" s="8" t="s">
        <v>40</v>
      </c>
      <c r="H13" t="s">
        <v>43</v>
      </c>
      <c r="I13" s="8" t="s">
        <v>42</v>
      </c>
      <c r="J13" s="2">
        <v>1500</v>
      </c>
      <c r="K13" s="2">
        <f t="shared" si="2"/>
        <v>1500</v>
      </c>
      <c r="L13" s="1" t="s">
        <v>39</v>
      </c>
      <c r="M13" s="2">
        <v>0</v>
      </c>
      <c r="N13" s="2">
        <v>1467.9638671875</v>
      </c>
      <c r="O13" s="2">
        <f t="shared" si="3"/>
        <v>32.0361328125</v>
      </c>
      <c r="P13" s="2">
        <f t="shared" si="4"/>
        <v>0.889892578125</v>
      </c>
      <c r="Q13" s="2">
        <f t="shared" si="0"/>
        <v>1468.853759765625</v>
      </c>
      <c r="R13" s="2">
        <f t="shared" si="1"/>
        <v>31.146240234375</v>
      </c>
    </row>
    <row r="14" spans="7:18" ht="15">
      <c r="G14" s="8" t="s">
        <v>44</v>
      </c>
      <c r="H14" t="s">
        <v>45</v>
      </c>
      <c r="I14" s="8" t="s">
        <v>42</v>
      </c>
      <c r="J14" s="2">
        <v>6500</v>
      </c>
      <c r="K14" s="2">
        <f t="shared" si="2"/>
        <v>6500</v>
      </c>
      <c r="L14" s="1" t="s">
        <v>39</v>
      </c>
      <c r="M14" s="2">
        <v>0</v>
      </c>
      <c r="N14" s="2">
        <v>6361.1767578125</v>
      </c>
      <c r="O14" s="2">
        <f t="shared" si="3"/>
        <v>138.8232421875</v>
      </c>
      <c r="P14" s="2">
        <f t="shared" si="4"/>
        <v>3.856201171875</v>
      </c>
      <c r="Q14" s="2">
        <f t="shared" si="0"/>
        <v>6365.032958984375</v>
      </c>
      <c r="R14" s="2">
        <f t="shared" si="1"/>
        <v>134.967041015625</v>
      </c>
    </row>
    <row r="15" spans="7:18" ht="15">
      <c r="G15" s="8" t="s">
        <v>40</v>
      </c>
      <c r="H15" t="s">
        <v>46</v>
      </c>
      <c r="I15" s="8" t="s">
        <v>42</v>
      </c>
      <c r="J15" s="2">
        <v>32000</v>
      </c>
      <c r="K15" s="2">
        <f t="shared" si="2"/>
        <v>32000</v>
      </c>
      <c r="L15" s="1" t="s">
        <v>39</v>
      </c>
      <c r="M15" s="2">
        <v>0</v>
      </c>
      <c r="N15" s="2">
        <v>31316.5625</v>
      </c>
      <c r="O15" s="2">
        <f t="shared" si="3"/>
        <v>683.4375</v>
      </c>
      <c r="P15" s="2">
        <f t="shared" si="4"/>
        <v>18.984375</v>
      </c>
      <c r="Q15" s="2">
        <f t="shared" si="0"/>
        <v>31335.546875</v>
      </c>
      <c r="R15" s="2">
        <f t="shared" si="1"/>
        <v>664.453125</v>
      </c>
    </row>
    <row r="16" spans="7:18" ht="15">
      <c r="G16" s="8" t="s">
        <v>40</v>
      </c>
      <c r="H16" t="s">
        <v>47</v>
      </c>
      <c r="I16" s="8" t="s">
        <v>42</v>
      </c>
      <c r="J16" s="2">
        <v>5000</v>
      </c>
      <c r="K16" s="2">
        <f t="shared" si="2"/>
        <v>5000</v>
      </c>
      <c r="L16" s="1" t="s">
        <v>39</v>
      </c>
      <c r="M16" s="2">
        <v>0</v>
      </c>
      <c r="N16" s="2">
        <v>4893.212890625</v>
      </c>
      <c r="O16" s="2">
        <f t="shared" si="3"/>
        <v>106.787109375</v>
      </c>
      <c r="P16" s="2">
        <f t="shared" si="4"/>
        <v>2.96630859375</v>
      </c>
      <c r="Q16" s="2">
        <f t="shared" si="0"/>
        <v>4896.17919921875</v>
      </c>
      <c r="R16" s="2">
        <f t="shared" si="1"/>
        <v>103.82080078125</v>
      </c>
    </row>
    <row r="17" spans="7:18" ht="15">
      <c r="G17" s="8" t="s">
        <v>40</v>
      </c>
      <c r="H17" t="s">
        <v>48</v>
      </c>
      <c r="I17" s="8" t="s">
        <v>42</v>
      </c>
      <c r="J17" s="2">
        <v>23000</v>
      </c>
      <c r="K17" s="2">
        <f t="shared" si="2"/>
        <v>23000</v>
      </c>
      <c r="L17" s="1" t="s">
        <v>39</v>
      </c>
      <c r="M17" s="2">
        <v>0</v>
      </c>
      <c r="N17" s="2">
        <v>22508.779296875</v>
      </c>
      <c r="O17" s="2">
        <f t="shared" si="3"/>
        <v>491.220703125</v>
      </c>
      <c r="P17" s="2">
        <f t="shared" si="4"/>
        <v>13.64501953125</v>
      </c>
      <c r="Q17" s="2">
        <f t="shared" si="0"/>
        <v>22522.42431640625</v>
      </c>
      <c r="R17" s="2">
        <f t="shared" si="1"/>
        <v>477.57568359375</v>
      </c>
    </row>
    <row r="18" spans="1:18" ht="15">
      <c r="A18" t="s">
        <v>1</v>
      </c>
      <c r="G18" s="8" t="s">
        <v>40</v>
      </c>
      <c r="H18" t="s">
        <v>49</v>
      </c>
      <c r="I18" s="8" t="s">
        <v>38</v>
      </c>
      <c r="J18" s="2">
        <v>13262.6</v>
      </c>
      <c r="K18" s="2">
        <f t="shared" si="2"/>
        <v>13262.6</v>
      </c>
      <c r="L18" s="1" t="s">
        <v>39</v>
      </c>
      <c r="M18" s="2">
        <v>0</v>
      </c>
      <c r="N18" s="2">
        <v>10508.732495117189</v>
      </c>
      <c r="O18" s="2">
        <f t="shared" si="3"/>
        <v>2753.8675048828118</v>
      </c>
      <c r="P18" s="2">
        <f t="shared" si="4"/>
        <v>76.49631958007811</v>
      </c>
      <c r="Q18" s="2">
        <f t="shared" si="0"/>
        <v>10585.228814697266</v>
      </c>
      <c r="R18" s="2">
        <f t="shared" si="1"/>
        <v>2677.3711853027344</v>
      </c>
    </row>
    <row r="19" spans="7:18" ht="15">
      <c r="G19" s="8" t="s">
        <v>40</v>
      </c>
      <c r="H19" t="s">
        <v>50</v>
      </c>
      <c r="I19" s="8" t="s">
        <v>42</v>
      </c>
      <c r="J19" s="2">
        <v>2500</v>
      </c>
      <c r="K19" s="2">
        <f t="shared" si="2"/>
        <v>2500</v>
      </c>
      <c r="L19" s="1" t="s">
        <v>39</v>
      </c>
      <c r="M19" s="2">
        <v>0</v>
      </c>
      <c r="N19" s="2">
        <v>2446.6064453125</v>
      </c>
      <c r="O19" s="2">
        <f t="shared" si="3"/>
        <v>53.3935546875</v>
      </c>
      <c r="P19" s="2">
        <f t="shared" si="4"/>
        <v>1.483154296875</v>
      </c>
      <c r="Q19" s="2">
        <f t="shared" si="0"/>
        <v>2448.089599609375</v>
      </c>
      <c r="R19" s="2">
        <f t="shared" si="1"/>
        <v>51.910400390625</v>
      </c>
    </row>
    <row r="20" spans="7:18" ht="15">
      <c r="G20" s="8" t="s">
        <v>51</v>
      </c>
      <c r="H20" t="s">
        <v>52</v>
      </c>
      <c r="I20" s="8" t="s">
        <v>42</v>
      </c>
      <c r="J20" s="2">
        <v>3000</v>
      </c>
      <c r="K20" s="2">
        <f t="shared" si="2"/>
        <v>6000</v>
      </c>
      <c r="L20" s="1" t="s">
        <v>39</v>
      </c>
      <c r="M20" s="2">
        <v>0</v>
      </c>
      <c r="N20" s="2">
        <v>5871.85546875</v>
      </c>
      <c r="O20" s="2">
        <f t="shared" si="3"/>
        <v>128.14453125</v>
      </c>
      <c r="P20" s="2">
        <f t="shared" si="4"/>
        <v>3.5595703125</v>
      </c>
      <c r="Q20" s="2">
        <f t="shared" si="0"/>
        <v>5875.4150390625</v>
      </c>
      <c r="R20" s="2">
        <f t="shared" si="1"/>
        <v>124.5849609375</v>
      </c>
    </row>
    <row r="21" spans="7:18" ht="15">
      <c r="G21" s="8" t="s">
        <v>40</v>
      </c>
      <c r="H21" t="s">
        <v>53</v>
      </c>
      <c r="I21" s="8" t="s">
        <v>38</v>
      </c>
      <c r="J21" s="2">
        <v>5076.92</v>
      </c>
      <c r="K21" s="2">
        <f t="shared" si="2"/>
        <v>5076.92</v>
      </c>
      <c r="L21" s="1" t="s">
        <v>39</v>
      </c>
      <c r="M21" s="2">
        <v>0</v>
      </c>
      <c r="N21" s="2">
        <v>4022.740200195313</v>
      </c>
      <c r="O21" s="2">
        <f>K21-N21</f>
        <v>1054.1797998046873</v>
      </c>
      <c r="P21" s="2">
        <f t="shared" si="4"/>
        <v>29.282772216796868</v>
      </c>
      <c r="Q21" s="2">
        <f>N21+P21</f>
        <v>4052.0229724121095</v>
      </c>
      <c r="R21" s="2">
        <f>K21-Q21</f>
        <v>1024.8970275878905</v>
      </c>
    </row>
    <row r="22" spans="7:18" ht="15">
      <c r="G22" s="8">
        <v>1</v>
      </c>
      <c r="H22" t="s">
        <v>54</v>
      </c>
      <c r="I22" s="8" t="s">
        <v>55</v>
      </c>
      <c r="J22" s="2">
        <v>25600</v>
      </c>
      <c r="K22" s="2">
        <f t="shared" si="2"/>
        <v>25600</v>
      </c>
      <c r="L22" s="1" t="s">
        <v>39</v>
      </c>
      <c r="M22" s="2">
        <v>0</v>
      </c>
      <c r="N22" s="2">
        <v>25600</v>
      </c>
      <c r="O22" s="2">
        <f>K22-M22</f>
        <v>25600</v>
      </c>
      <c r="P22" s="2">
        <f t="shared" si="4"/>
        <v>711.1111111111111</v>
      </c>
      <c r="Q22" s="2">
        <f>N22+P22</f>
        <v>26311.11111111111</v>
      </c>
      <c r="R22" s="2">
        <f>K22-Q22</f>
        <v>-711.1111111111095</v>
      </c>
    </row>
    <row r="23" ht="15">
      <c r="P23" s="2" t="s">
        <v>1</v>
      </c>
    </row>
    <row r="24" spans="1:18" ht="15">
      <c r="A24" t="s">
        <v>56</v>
      </c>
      <c r="G24" s="8" t="s">
        <v>40</v>
      </c>
      <c r="H24" t="s">
        <v>49</v>
      </c>
      <c r="I24" s="8" t="s">
        <v>42</v>
      </c>
      <c r="J24" s="2">
        <v>5000</v>
      </c>
      <c r="K24" s="2">
        <f aca="true" t="shared" si="5" ref="K24:K43">G24*J24</f>
        <v>5000</v>
      </c>
      <c r="L24" s="1" t="s">
        <v>39</v>
      </c>
      <c r="M24" s="2">
        <v>0</v>
      </c>
      <c r="N24" s="2">
        <v>4893.212890625</v>
      </c>
      <c r="O24" s="2">
        <f t="shared" si="3"/>
        <v>106.787109375</v>
      </c>
      <c r="P24" s="2">
        <f t="shared" si="4"/>
        <v>2.96630859375</v>
      </c>
      <c r="Q24" s="2">
        <f t="shared" si="0"/>
        <v>4896.17919921875</v>
      </c>
      <c r="R24" s="2">
        <f t="shared" si="1"/>
        <v>103.82080078125</v>
      </c>
    </row>
    <row r="25" spans="7:18" ht="15">
      <c r="G25" s="8" t="s">
        <v>40</v>
      </c>
      <c r="H25" t="s">
        <v>41</v>
      </c>
      <c r="I25" s="8" t="s">
        <v>42</v>
      </c>
      <c r="J25" s="2">
        <v>4000</v>
      </c>
      <c r="K25" s="2">
        <f t="shared" si="5"/>
        <v>4000</v>
      </c>
      <c r="L25" s="1" t="s">
        <v>39</v>
      </c>
      <c r="M25" s="2">
        <v>0</v>
      </c>
      <c r="N25" s="2">
        <v>3914.5703125</v>
      </c>
      <c r="O25" s="2">
        <f t="shared" si="3"/>
        <v>85.4296875</v>
      </c>
      <c r="P25" s="2">
        <f t="shared" si="4"/>
        <v>2.373046875</v>
      </c>
      <c r="Q25" s="2">
        <f t="shared" si="0"/>
        <v>3916.943359375</v>
      </c>
      <c r="R25" s="2">
        <f t="shared" si="1"/>
        <v>83.056640625</v>
      </c>
    </row>
    <row r="26" spans="7:18" ht="15">
      <c r="G26" s="8" t="s">
        <v>40</v>
      </c>
      <c r="H26" t="s">
        <v>57</v>
      </c>
      <c r="I26" s="8" t="s">
        <v>42</v>
      </c>
      <c r="J26" s="2">
        <v>1500</v>
      </c>
      <c r="K26" s="2">
        <f t="shared" si="5"/>
        <v>1500</v>
      </c>
      <c r="L26" s="1" t="s">
        <v>39</v>
      </c>
      <c r="M26" s="2">
        <v>0</v>
      </c>
      <c r="N26" s="2">
        <v>1467.9638671875</v>
      </c>
      <c r="O26" s="2">
        <f t="shared" si="3"/>
        <v>32.0361328125</v>
      </c>
      <c r="P26" s="2">
        <f t="shared" si="4"/>
        <v>0.889892578125</v>
      </c>
      <c r="Q26" s="2">
        <f t="shared" si="0"/>
        <v>1468.853759765625</v>
      </c>
      <c r="R26" s="2">
        <f t="shared" si="1"/>
        <v>31.146240234375</v>
      </c>
    </row>
    <row r="27" spans="7:18" ht="15">
      <c r="G27" s="8" t="s">
        <v>40</v>
      </c>
      <c r="H27" t="s">
        <v>58</v>
      </c>
      <c r="I27" s="8" t="s">
        <v>42</v>
      </c>
      <c r="J27" s="2">
        <v>5000</v>
      </c>
      <c r="K27" s="2">
        <f t="shared" si="5"/>
        <v>5000</v>
      </c>
      <c r="L27" s="1" t="s">
        <v>39</v>
      </c>
      <c r="M27" s="2">
        <v>0</v>
      </c>
      <c r="N27" s="2">
        <v>4893.212890625</v>
      </c>
      <c r="O27" s="2">
        <f t="shared" si="3"/>
        <v>106.787109375</v>
      </c>
      <c r="P27" s="2">
        <f t="shared" si="4"/>
        <v>2.96630859375</v>
      </c>
      <c r="Q27" s="2">
        <f t="shared" si="0"/>
        <v>4896.17919921875</v>
      </c>
      <c r="R27" s="2">
        <f t="shared" si="1"/>
        <v>103.82080078125</v>
      </c>
    </row>
    <row r="28" spans="7:18" ht="15">
      <c r="G28" s="8" t="s">
        <v>40</v>
      </c>
      <c r="H28" t="s">
        <v>59</v>
      </c>
      <c r="I28" s="8" t="s">
        <v>42</v>
      </c>
      <c r="J28" s="2">
        <v>3500</v>
      </c>
      <c r="K28" s="2">
        <f t="shared" si="5"/>
        <v>3500</v>
      </c>
      <c r="L28" s="1" t="s">
        <v>39</v>
      </c>
      <c r="M28" s="2">
        <v>0</v>
      </c>
      <c r="N28" s="2">
        <v>3425.2490234375</v>
      </c>
      <c r="O28" s="2">
        <f t="shared" si="3"/>
        <v>74.7509765625</v>
      </c>
      <c r="P28" s="2">
        <f t="shared" si="4"/>
        <v>2.076416015625</v>
      </c>
      <c r="Q28" s="2">
        <f t="shared" si="0"/>
        <v>3427.325439453125</v>
      </c>
      <c r="R28" s="2">
        <f t="shared" si="1"/>
        <v>72.674560546875</v>
      </c>
    </row>
    <row r="29" spans="7:18" ht="15">
      <c r="G29" s="8" t="s">
        <v>51</v>
      </c>
      <c r="H29" t="s">
        <v>60</v>
      </c>
      <c r="I29" s="8" t="s">
        <v>42</v>
      </c>
      <c r="J29" s="2">
        <v>4000</v>
      </c>
      <c r="K29" s="2">
        <f t="shared" si="5"/>
        <v>8000</v>
      </c>
      <c r="L29" s="1" t="s">
        <v>39</v>
      </c>
      <c r="M29" s="2">
        <v>0</v>
      </c>
      <c r="N29" s="2">
        <v>7829.140625</v>
      </c>
      <c r="O29" s="2">
        <f t="shared" si="3"/>
        <v>170.859375</v>
      </c>
      <c r="P29" s="2">
        <f t="shared" si="4"/>
        <v>4.74609375</v>
      </c>
      <c r="Q29" s="2">
        <f aca="true" t="shared" si="6" ref="Q29:Q40">N29+P29</f>
        <v>7833.88671875</v>
      </c>
      <c r="R29" s="2">
        <f t="shared" si="1"/>
        <v>166.11328125</v>
      </c>
    </row>
    <row r="30" spans="7:18" ht="15">
      <c r="G30" s="8" t="s">
        <v>40</v>
      </c>
      <c r="H30" t="s">
        <v>61</v>
      </c>
      <c r="I30" s="8" t="s">
        <v>38</v>
      </c>
      <c r="J30" s="2">
        <v>30000</v>
      </c>
      <c r="K30" s="2">
        <f t="shared" si="5"/>
        <v>30000</v>
      </c>
      <c r="L30" s="1" t="s">
        <v>39</v>
      </c>
      <c r="M30" s="2">
        <v>0</v>
      </c>
      <c r="N30" s="2">
        <v>23770.751953125</v>
      </c>
      <c r="O30" s="2">
        <f t="shared" si="3"/>
        <v>6229.248046875</v>
      </c>
      <c r="P30" s="2">
        <f t="shared" si="4"/>
        <v>173.03466796875</v>
      </c>
      <c r="Q30" s="2">
        <f t="shared" si="6"/>
        <v>23943.78662109375</v>
      </c>
      <c r="R30" s="2">
        <f t="shared" si="1"/>
        <v>6056.21337890625</v>
      </c>
    </row>
    <row r="31" spans="7:18" ht="15">
      <c r="G31" s="8" t="s">
        <v>40</v>
      </c>
      <c r="H31" t="s">
        <v>62</v>
      </c>
      <c r="I31" s="8" t="s">
        <v>38</v>
      </c>
      <c r="J31" s="2">
        <v>22794.84</v>
      </c>
      <c r="K31" s="2">
        <f t="shared" si="5"/>
        <v>22794.84</v>
      </c>
      <c r="L31" s="1" t="s">
        <v>39</v>
      </c>
      <c r="M31" s="2">
        <v>0</v>
      </c>
      <c r="N31" s="2">
        <v>18061.682915039062</v>
      </c>
      <c r="O31" s="2">
        <f t="shared" si="3"/>
        <v>4733.157084960938</v>
      </c>
      <c r="P31" s="2">
        <f t="shared" si="4"/>
        <v>131.4765856933594</v>
      </c>
      <c r="Q31" s="2">
        <f t="shared" si="6"/>
        <v>18193.15950073242</v>
      </c>
      <c r="R31" s="2">
        <f t="shared" si="1"/>
        <v>4601.680499267579</v>
      </c>
    </row>
    <row r="32" spans="7:18" ht="15">
      <c r="G32" s="8" t="s">
        <v>40</v>
      </c>
      <c r="H32" t="s">
        <v>62</v>
      </c>
      <c r="I32" s="8" t="s">
        <v>42</v>
      </c>
      <c r="J32" s="2">
        <v>4000</v>
      </c>
      <c r="K32" s="2">
        <f t="shared" si="5"/>
        <v>4000</v>
      </c>
      <c r="L32" s="1" t="s">
        <v>39</v>
      </c>
      <c r="M32" s="2">
        <v>0</v>
      </c>
      <c r="N32" s="2">
        <v>3914.5703125</v>
      </c>
      <c r="O32" s="2">
        <f t="shared" si="3"/>
        <v>85.4296875</v>
      </c>
      <c r="P32" s="2">
        <f t="shared" si="4"/>
        <v>2.373046875</v>
      </c>
      <c r="Q32" s="2">
        <f t="shared" si="6"/>
        <v>3916.943359375</v>
      </c>
      <c r="R32" s="2">
        <f t="shared" si="1"/>
        <v>83.056640625</v>
      </c>
    </row>
    <row r="33" spans="7:18" ht="15">
      <c r="G33" s="8" t="s">
        <v>40</v>
      </c>
      <c r="H33" t="s">
        <v>63</v>
      </c>
      <c r="I33" s="8" t="s">
        <v>42</v>
      </c>
      <c r="J33" s="2">
        <v>1200</v>
      </c>
      <c r="K33" s="2">
        <f t="shared" si="5"/>
        <v>1200</v>
      </c>
      <c r="L33" s="1" t="s">
        <v>39</v>
      </c>
      <c r="M33" s="2">
        <v>0</v>
      </c>
      <c r="N33" s="2">
        <v>1174.37109375</v>
      </c>
      <c r="O33" s="2">
        <f t="shared" si="3"/>
        <v>25.62890625</v>
      </c>
      <c r="P33" s="2">
        <f t="shared" si="4"/>
        <v>0.7119140625</v>
      </c>
      <c r="Q33" s="2">
        <f t="shared" si="6"/>
        <v>1175.0830078125</v>
      </c>
      <c r="R33" s="2">
        <f t="shared" si="1"/>
        <v>24.9169921875</v>
      </c>
    </row>
    <row r="34" spans="7:18" ht="15">
      <c r="G34" s="8" t="s">
        <v>40</v>
      </c>
      <c r="H34" t="s">
        <v>64</v>
      </c>
      <c r="I34" s="8" t="s">
        <v>42</v>
      </c>
      <c r="J34" s="2">
        <v>2500</v>
      </c>
      <c r="K34" s="2">
        <f t="shared" si="5"/>
        <v>2500</v>
      </c>
      <c r="L34" s="1" t="s">
        <v>39</v>
      </c>
      <c r="M34" s="2">
        <v>0</v>
      </c>
      <c r="N34" s="2">
        <v>2446.6064453125</v>
      </c>
      <c r="O34" s="2">
        <f t="shared" si="3"/>
        <v>53.3935546875</v>
      </c>
      <c r="P34" s="2">
        <f t="shared" si="4"/>
        <v>1.483154296875</v>
      </c>
      <c r="Q34" s="2">
        <f t="shared" si="6"/>
        <v>2448.089599609375</v>
      </c>
      <c r="R34" s="2">
        <f t="shared" si="1"/>
        <v>51.910400390625</v>
      </c>
    </row>
    <row r="35" spans="7:18" ht="15">
      <c r="G35" s="8" t="s">
        <v>40</v>
      </c>
      <c r="H35" t="s">
        <v>65</v>
      </c>
      <c r="I35" s="8" t="s">
        <v>42</v>
      </c>
      <c r="J35" s="2">
        <v>1500</v>
      </c>
      <c r="K35" s="2">
        <f t="shared" si="5"/>
        <v>1500</v>
      </c>
      <c r="L35" s="1" t="s">
        <v>39</v>
      </c>
      <c r="M35" s="2">
        <v>0</v>
      </c>
      <c r="N35" s="2">
        <v>1467.9638671875</v>
      </c>
      <c r="O35" s="2">
        <f t="shared" si="3"/>
        <v>32.0361328125</v>
      </c>
      <c r="P35" s="2">
        <f t="shared" si="4"/>
        <v>0.889892578125</v>
      </c>
      <c r="Q35" s="2">
        <f t="shared" si="6"/>
        <v>1468.853759765625</v>
      </c>
      <c r="R35" s="2">
        <f t="shared" si="1"/>
        <v>31.146240234375</v>
      </c>
    </row>
    <row r="36" spans="7:18" ht="15">
      <c r="G36" s="8" t="s">
        <v>40</v>
      </c>
      <c r="H36" t="s">
        <v>66</v>
      </c>
      <c r="I36" s="8" t="s">
        <v>42</v>
      </c>
      <c r="J36" s="2">
        <v>1500</v>
      </c>
      <c r="K36" s="2">
        <f t="shared" si="5"/>
        <v>1500</v>
      </c>
      <c r="L36" s="1" t="s">
        <v>39</v>
      </c>
      <c r="M36" s="2">
        <v>0</v>
      </c>
      <c r="N36" s="2">
        <v>1467.9638671875</v>
      </c>
      <c r="O36" s="2">
        <f t="shared" si="3"/>
        <v>32.0361328125</v>
      </c>
      <c r="P36" s="2">
        <f t="shared" si="4"/>
        <v>0.889892578125</v>
      </c>
      <c r="Q36" s="2">
        <f t="shared" si="6"/>
        <v>1468.853759765625</v>
      </c>
      <c r="R36" s="2">
        <f t="shared" si="1"/>
        <v>31.146240234375</v>
      </c>
    </row>
    <row r="37" spans="7:18" ht="15">
      <c r="G37" s="8" t="s">
        <v>40</v>
      </c>
      <c r="H37" t="s">
        <v>67</v>
      </c>
      <c r="I37" s="8" t="s">
        <v>42</v>
      </c>
      <c r="J37" s="2">
        <v>4000</v>
      </c>
      <c r="K37" s="2">
        <f t="shared" si="5"/>
        <v>4000</v>
      </c>
      <c r="L37" s="1" t="s">
        <v>39</v>
      </c>
      <c r="M37" s="2">
        <v>0</v>
      </c>
      <c r="N37" s="2">
        <v>3914.5703125</v>
      </c>
      <c r="O37" s="2">
        <f t="shared" si="3"/>
        <v>85.4296875</v>
      </c>
      <c r="P37" s="2">
        <f t="shared" si="4"/>
        <v>2.373046875</v>
      </c>
      <c r="Q37" s="2">
        <f t="shared" si="6"/>
        <v>3916.943359375</v>
      </c>
      <c r="R37" s="2">
        <f t="shared" si="1"/>
        <v>83.056640625</v>
      </c>
    </row>
    <row r="38" spans="7:18" ht="15">
      <c r="G38" s="8" t="s">
        <v>40</v>
      </c>
      <c r="H38" t="s">
        <v>68</v>
      </c>
      <c r="I38" s="8" t="s">
        <v>42</v>
      </c>
      <c r="J38" s="2">
        <v>2750</v>
      </c>
      <c r="K38" s="2">
        <f t="shared" si="5"/>
        <v>2750</v>
      </c>
      <c r="L38" s="1" t="s">
        <v>39</v>
      </c>
      <c r="M38" s="2">
        <v>0</v>
      </c>
      <c r="N38" s="2">
        <v>2691.26708984375</v>
      </c>
      <c r="O38" s="2">
        <f t="shared" si="3"/>
        <v>58.73291015625</v>
      </c>
      <c r="P38" s="2">
        <f t="shared" si="4"/>
        <v>1.6314697265625</v>
      </c>
      <c r="Q38" s="2">
        <f t="shared" si="6"/>
        <v>2692.8985595703125</v>
      </c>
      <c r="R38" s="2">
        <f t="shared" si="1"/>
        <v>57.1014404296875</v>
      </c>
    </row>
    <row r="39" spans="7:18" ht="15">
      <c r="G39" s="8" t="s">
        <v>40</v>
      </c>
      <c r="H39" t="s">
        <v>69</v>
      </c>
      <c r="I39" s="8" t="s">
        <v>42</v>
      </c>
      <c r="J39" s="2">
        <v>2500</v>
      </c>
      <c r="K39" s="2">
        <f t="shared" si="5"/>
        <v>2500</v>
      </c>
      <c r="L39" s="1" t="s">
        <v>39</v>
      </c>
      <c r="M39" s="2">
        <v>0</v>
      </c>
      <c r="N39" s="2">
        <v>2446.6064453125</v>
      </c>
      <c r="O39" s="2">
        <f t="shared" si="3"/>
        <v>53.3935546875</v>
      </c>
      <c r="P39" s="2">
        <f t="shared" si="4"/>
        <v>1.483154296875</v>
      </c>
      <c r="Q39" s="2">
        <f t="shared" si="6"/>
        <v>2448.089599609375</v>
      </c>
      <c r="R39" s="2">
        <f t="shared" si="1"/>
        <v>51.910400390625</v>
      </c>
    </row>
    <row r="40" spans="1:18" ht="15">
      <c r="A40" t="s">
        <v>1</v>
      </c>
      <c r="G40" s="8" t="s">
        <v>40</v>
      </c>
      <c r="H40" t="s">
        <v>70</v>
      </c>
      <c r="I40" s="8" t="s">
        <v>42</v>
      </c>
      <c r="J40" s="2">
        <v>2400</v>
      </c>
      <c r="K40" s="2">
        <f t="shared" si="5"/>
        <v>2400</v>
      </c>
      <c r="L40" s="1" t="s">
        <v>39</v>
      </c>
      <c r="M40" s="2">
        <v>0</v>
      </c>
      <c r="N40" s="2">
        <v>2348.7421875</v>
      </c>
      <c r="O40" s="2">
        <f t="shared" si="3"/>
        <v>51.2578125</v>
      </c>
      <c r="P40" s="2">
        <f t="shared" si="4"/>
        <v>1.423828125</v>
      </c>
      <c r="Q40" s="2">
        <f t="shared" si="6"/>
        <v>2350.166015625</v>
      </c>
      <c r="R40" s="2">
        <f t="shared" si="1"/>
        <v>49.833984375</v>
      </c>
    </row>
    <row r="41" spans="7:18" ht="15">
      <c r="G41" s="8" t="s">
        <v>40</v>
      </c>
      <c r="H41" t="s">
        <v>47</v>
      </c>
      <c r="I41" s="8" t="s">
        <v>42</v>
      </c>
      <c r="J41" s="2">
        <v>5000</v>
      </c>
      <c r="K41" s="2">
        <f t="shared" si="5"/>
        <v>5000</v>
      </c>
      <c r="L41" s="1" t="s">
        <v>39</v>
      </c>
      <c r="M41" s="2">
        <v>0</v>
      </c>
      <c r="N41" s="2">
        <v>4893.212890625</v>
      </c>
      <c r="O41" s="2">
        <f t="shared" si="3"/>
        <v>106.787109375</v>
      </c>
      <c r="P41" s="2">
        <f t="shared" si="4"/>
        <v>2.96630859375</v>
      </c>
      <c r="Q41" s="2">
        <f t="shared" si="0"/>
        <v>4896.17919921875</v>
      </c>
      <c r="R41" s="2">
        <f t="shared" si="1"/>
        <v>103.82080078125</v>
      </c>
    </row>
    <row r="42" spans="7:18" ht="15">
      <c r="G42" s="8" t="s">
        <v>40</v>
      </c>
      <c r="H42" t="s">
        <v>53</v>
      </c>
      <c r="I42" s="8" t="s">
        <v>38</v>
      </c>
      <c r="J42" s="2">
        <v>5076.92</v>
      </c>
      <c r="K42" s="2">
        <f t="shared" si="5"/>
        <v>5076.92</v>
      </c>
      <c r="L42" s="1" t="s">
        <v>39</v>
      </c>
      <c r="M42" s="2">
        <v>0</v>
      </c>
      <c r="N42" s="2">
        <v>4022.740200195313</v>
      </c>
      <c r="O42" s="2">
        <f t="shared" si="3"/>
        <v>1054.1797998046873</v>
      </c>
      <c r="P42" s="2">
        <f t="shared" si="4"/>
        <v>29.282772216796868</v>
      </c>
      <c r="Q42" s="2">
        <f t="shared" si="0"/>
        <v>4052.0229724121095</v>
      </c>
      <c r="R42" s="2">
        <f t="shared" si="1"/>
        <v>1024.8970275878905</v>
      </c>
    </row>
    <row r="43" spans="7:18" ht="15">
      <c r="G43" s="8">
        <v>1</v>
      </c>
      <c r="H43" t="s">
        <v>54</v>
      </c>
      <c r="I43" s="8" t="s">
        <v>55</v>
      </c>
      <c r="J43" s="2">
        <v>25600</v>
      </c>
      <c r="K43" s="2">
        <f t="shared" si="5"/>
        <v>25600</v>
      </c>
      <c r="L43" s="1" t="s">
        <v>39</v>
      </c>
      <c r="M43" s="2">
        <v>0</v>
      </c>
      <c r="N43" s="2">
        <v>25600</v>
      </c>
      <c r="O43" s="2">
        <f>K43-M43</f>
        <v>25600</v>
      </c>
      <c r="P43" s="2">
        <f t="shared" si="4"/>
        <v>711.1111111111111</v>
      </c>
      <c r="Q43" s="2">
        <f t="shared" si="0"/>
        <v>26311.11111111111</v>
      </c>
      <c r="R43" s="2">
        <f t="shared" si="1"/>
        <v>-711.1111111111095</v>
      </c>
    </row>
    <row r="44" spans="1:18" ht="15">
      <c r="A44" t="s">
        <v>71</v>
      </c>
      <c r="G44" s="8" t="s">
        <v>40</v>
      </c>
      <c r="H44" t="s">
        <v>72</v>
      </c>
      <c r="I44" s="8" t="s">
        <v>42</v>
      </c>
      <c r="J44" s="2">
        <v>5000</v>
      </c>
      <c r="K44" s="2">
        <f aca="true" t="shared" si="7" ref="K44:K85">G44*J44</f>
        <v>5000</v>
      </c>
      <c r="L44" s="1" t="s">
        <v>39</v>
      </c>
      <c r="M44" s="2">
        <v>0</v>
      </c>
      <c r="N44" s="2">
        <v>4893.212890625</v>
      </c>
      <c r="O44" s="2">
        <f t="shared" si="3"/>
        <v>106.787109375</v>
      </c>
      <c r="P44" s="2">
        <f t="shared" si="4"/>
        <v>2.96630859375</v>
      </c>
      <c r="Q44" s="2">
        <f t="shared" si="0"/>
        <v>4896.17919921875</v>
      </c>
      <c r="R44" s="2">
        <f t="shared" si="1"/>
        <v>103.82080078125</v>
      </c>
    </row>
    <row r="45" spans="7:18" ht="15">
      <c r="G45" s="8" t="s">
        <v>40</v>
      </c>
      <c r="H45" t="s">
        <v>73</v>
      </c>
      <c r="I45" s="8" t="s">
        <v>42</v>
      </c>
      <c r="J45" s="2">
        <v>1200</v>
      </c>
      <c r="K45" s="2">
        <f t="shared" si="7"/>
        <v>1200</v>
      </c>
      <c r="L45" s="1" t="s">
        <v>39</v>
      </c>
      <c r="M45" s="2">
        <v>0</v>
      </c>
      <c r="N45" s="2">
        <v>1174.37109375</v>
      </c>
      <c r="O45" s="2">
        <f t="shared" si="3"/>
        <v>25.62890625</v>
      </c>
      <c r="P45" s="2">
        <f t="shared" si="4"/>
        <v>0.7119140625</v>
      </c>
      <c r="Q45" s="2">
        <f t="shared" si="0"/>
        <v>1175.0830078125</v>
      </c>
      <c r="R45" s="2">
        <f t="shared" si="1"/>
        <v>24.9169921875</v>
      </c>
    </row>
    <row r="46" spans="7:18" ht="15">
      <c r="G46" s="8" t="s">
        <v>40</v>
      </c>
      <c r="H46" t="s">
        <v>59</v>
      </c>
      <c r="I46" s="8" t="s">
        <v>42</v>
      </c>
      <c r="J46" s="2">
        <v>3500</v>
      </c>
      <c r="K46" s="2">
        <f t="shared" si="7"/>
        <v>3500</v>
      </c>
      <c r="L46" s="1" t="s">
        <v>39</v>
      </c>
      <c r="M46" s="2">
        <v>0</v>
      </c>
      <c r="N46" s="2">
        <v>3425.2490234375</v>
      </c>
      <c r="O46" s="2">
        <f t="shared" si="3"/>
        <v>74.7509765625</v>
      </c>
      <c r="P46" s="2">
        <f t="shared" si="4"/>
        <v>2.076416015625</v>
      </c>
      <c r="Q46" s="2">
        <f t="shared" si="0"/>
        <v>3427.325439453125</v>
      </c>
      <c r="R46" s="2">
        <f t="shared" si="1"/>
        <v>72.674560546875</v>
      </c>
    </row>
    <row r="47" spans="1:18" ht="15">
      <c r="A47" t="s">
        <v>74</v>
      </c>
      <c r="G47" s="8" t="s">
        <v>40</v>
      </c>
      <c r="H47" t="s">
        <v>75</v>
      </c>
      <c r="I47" s="8" t="s">
        <v>42</v>
      </c>
      <c r="J47" s="2">
        <v>4000</v>
      </c>
      <c r="K47" s="2">
        <f t="shared" si="7"/>
        <v>4000</v>
      </c>
      <c r="L47" s="1" t="s">
        <v>39</v>
      </c>
      <c r="M47" s="2">
        <v>0</v>
      </c>
      <c r="N47" s="2">
        <v>3914.5703125</v>
      </c>
      <c r="O47" s="2">
        <f t="shared" si="3"/>
        <v>85.4296875</v>
      </c>
      <c r="P47" s="2">
        <f t="shared" si="4"/>
        <v>2.373046875</v>
      </c>
      <c r="Q47" s="2">
        <f t="shared" si="0"/>
        <v>3916.943359375</v>
      </c>
      <c r="R47" s="2">
        <f aca="true" t="shared" si="8" ref="R47:R79">K47-Q47</f>
        <v>83.056640625</v>
      </c>
    </row>
    <row r="48" spans="7:18" ht="15">
      <c r="G48" s="8" t="s">
        <v>40</v>
      </c>
      <c r="H48" t="s">
        <v>76</v>
      </c>
      <c r="I48" s="8" t="s">
        <v>42</v>
      </c>
      <c r="J48" s="2">
        <v>4000</v>
      </c>
      <c r="K48" s="2">
        <f t="shared" si="7"/>
        <v>4000</v>
      </c>
      <c r="L48" s="1" t="s">
        <v>39</v>
      </c>
      <c r="M48" s="2">
        <v>0</v>
      </c>
      <c r="N48" s="2">
        <v>3914.5703125</v>
      </c>
      <c r="O48" s="2">
        <f t="shared" si="3"/>
        <v>85.4296875</v>
      </c>
      <c r="P48" s="2">
        <f t="shared" si="4"/>
        <v>2.373046875</v>
      </c>
      <c r="Q48" s="2">
        <f t="shared" si="0"/>
        <v>3916.943359375</v>
      </c>
      <c r="R48" s="2">
        <f t="shared" si="8"/>
        <v>83.056640625</v>
      </c>
    </row>
    <row r="49" spans="7:18" ht="15">
      <c r="G49" s="8" t="s">
        <v>40</v>
      </c>
      <c r="H49" t="s">
        <v>77</v>
      </c>
      <c r="I49" s="8" t="s">
        <v>42</v>
      </c>
      <c r="J49" s="2">
        <v>1500</v>
      </c>
      <c r="K49" s="2">
        <f t="shared" si="7"/>
        <v>1500</v>
      </c>
      <c r="L49" s="1" t="s">
        <v>39</v>
      </c>
      <c r="M49" s="2">
        <v>0</v>
      </c>
      <c r="N49" s="2">
        <v>1467.9638671875</v>
      </c>
      <c r="O49" s="2">
        <f t="shared" si="3"/>
        <v>32.0361328125</v>
      </c>
      <c r="P49" s="2">
        <f t="shared" si="4"/>
        <v>0.889892578125</v>
      </c>
      <c r="Q49" s="2">
        <f t="shared" si="0"/>
        <v>1468.853759765625</v>
      </c>
      <c r="R49" s="2">
        <f t="shared" si="8"/>
        <v>31.146240234375</v>
      </c>
    </row>
    <row r="50" spans="7:18" ht="15">
      <c r="G50" s="8" t="s">
        <v>40</v>
      </c>
      <c r="H50" t="s">
        <v>78</v>
      </c>
      <c r="I50" s="8" t="s">
        <v>42</v>
      </c>
      <c r="J50" s="2">
        <v>1200</v>
      </c>
      <c r="K50" s="2">
        <f t="shared" si="7"/>
        <v>1200</v>
      </c>
      <c r="L50" s="1" t="s">
        <v>39</v>
      </c>
      <c r="M50" s="2">
        <v>0</v>
      </c>
      <c r="N50" s="2">
        <v>1174.37109375</v>
      </c>
      <c r="O50" s="2">
        <f t="shared" si="3"/>
        <v>25.62890625</v>
      </c>
      <c r="P50" s="2">
        <f t="shared" si="4"/>
        <v>0.7119140625</v>
      </c>
      <c r="Q50" s="2">
        <f t="shared" si="0"/>
        <v>1175.0830078125</v>
      </c>
      <c r="R50" s="2">
        <f t="shared" si="8"/>
        <v>24.9169921875</v>
      </c>
    </row>
    <row r="51" spans="7:18" ht="15">
      <c r="G51" s="8" t="s">
        <v>40</v>
      </c>
      <c r="H51" t="s">
        <v>79</v>
      </c>
      <c r="I51" s="8" t="s">
        <v>42</v>
      </c>
      <c r="J51" s="2">
        <v>2000</v>
      </c>
      <c r="K51" s="2">
        <f t="shared" si="7"/>
        <v>2000</v>
      </c>
      <c r="L51" s="1" t="s">
        <v>39</v>
      </c>
      <c r="M51" s="2">
        <v>0</v>
      </c>
      <c r="N51" s="2">
        <v>1957.28515625</v>
      </c>
      <c r="O51" s="2">
        <f t="shared" si="3"/>
        <v>42.71484375</v>
      </c>
      <c r="P51" s="2">
        <f t="shared" si="4"/>
        <v>1.1865234375</v>
      </c>
      <c r="Q51" s="2">
        <f t="shared" si="0"/>
        <v>1958.4716796875</v>
      </c>
      <c r="R51" s="2">
        <f t="shared" si="8"/>
        <v>41.5283203125</v>
      </c>
    </row>
    <row r="52" spans="7:18" ht="15">
      <c r="G52" s="8" t="s">
        <v>40</v>
      </c>
      <c r="H52" t="s">
        <v>80</v>
      </c>
      <c r="I52" s="8" t="s">
        <v>42</v>
      </c>
      <c r="J52" s="2">
        <v>1500</v>
      </c>
      <c r="K52" s="2">
        <f t="shared" si="7"/>
        <v>1500</v>
      </c>
      <c r="L52" s="1" t="s">
        <v>39</v>
      </c>
      <c r="M52" s="2">
        <v>0</v>
      </c>
      <c r="N52" s="2">
        <v>1467.9638671875</v>
      </c>
      <c r="O52" s="2">
        <f t="shared" si="3"/>
        <v>32.0361328125</v>
      </c>
      <c r="P52" s="2">
        <f t="shared" si="4"/>
        <v>0.889892578125</v>
      </c>
      <c r="Q52" s="2">
        <f t="shared" si="0"/>
        <v>1468.853759765625</v>
      </c>
      <c r="R52" s="2">
        <f t="shared" si="8"/>
        <v>31.146240234375</v>
      </c>
    </row>
    <row r="53" spans="1:18" ht="15">
      <c r="A53" t="s">
        <v>81</v>
      </c>
      <c r="G53" s="8" t="s">
        <v>40</v>
      </c>
      <c r="H53" t="s">
        <v>82</v>
      </c>
      <c r="I53" s="8" t="s">
        <v>42</v>
      </c>
      <c r="J53" s="2">
        <v>4000</v>
      </c>
      <c r="K53" s="2">
        <f t="shared" si="7"/>
        <v>4000</v>
      </c>
      <c r="L53" s="1" t="s">
        <v>39</v>
      </c>
      <c r="M53" s="2">
        <v>0</v>
      </c>
      <c r="N53" s="2">
        <v>3914.5703125</v>
      </c>
      <c r="O53" s="2">
        <f t="shared" si="3"/>
        <v>85.4296875</v>
      </c>
      <c r="P53" s="2">
        <f t="shared" si="4"/>
        <v>2.373046875</v>
      </c>
      <c r="Q53" s="2">
        <f t="shared" si="0"/>
        <v>3916.943359375</v>
      </c>
      <c r="R53" s="2">
        <f t="shared" si="8"/>
        <v>83.056640625</v>
      </c>
    </row>
    <row r="54" spans="7:18" ht="15">
      <c r="G54" s="8" t="s">
        <v>40</v>
      </c>
      <c r="H54" t="s">
        <v>83</v>
      </c>
      <c r="I54" s="8" t="s">
        <v>42</v>
      </c>
      <c r="J54" s="2">
        <v>1800</v>
      </c>
      <c r="K54" s="2">
        <f t="shared" si="7"/>
        <v>1800</v>
      </c>
      <c r="L54" s="1" t="s">
        <v>39</v>
      </c>
      <c r="M54" s="2">
        <v>0</v>
      </c>
      <c r="N54" s="2">
        <v>1761.556640625</v>
      </c>
      <c r="O54" s="2">
        <f t="shared" si="3"/>
        <v>38.443359375</v>
      </c>
      <c r="P54" s="2">
        <f t="shared" si="4"/>
        <v>1.06787109375</v>
      </c>
      <c r="Q54" s="2">
        <f t="shared" si="0"/>
        <v>1762.62451171875</v>
      </c>
      <c r="R54" s="2">
        <f t="shared" si="8"/>
        <v>37.37548828125</v>
      </c>
    </row>
    <row r="55" spans="7:18" ht="15">
      <c r="G55" s="8" t="s">
        <v>40</v>
      </c>
      <c r="H55" t="s">
        <v>84</v>
      </c>
      <c r="I55" s="8" t="s">
        <v>42</v>
      </c>
      <c r="J55" s="2">
        <v>4000</v>
      </c>
      <c r="K55" s="2">
        <f t="shared" si="7"/>
        <v>4000</v>
      </c>
      <c r="L55" s="1" t="s">
        <v>39</v>
      </c>
      <c r="M55" s="2">
        <v>0</v>
      </c>
      <c r="N55" s="2">
        <v>3914.5703125</v>
      </c>
      <c r="O55" s="2">
        <f t="shared" si="3"/>
        <v>85.4296875</v>
      </c>
      <c r="P55" s="2">
        <f t="shared" si="4"/>
        <v>2.373046875</v>
      </c>
      <c r="Q55" s="2">
        <f t="shared" si="0"/>
        <v>3916.943359375</v>
      </c>
      <c r="R55" s="2">
        <f t="shared" si="8"/>
        <v>83.056640625</v>
      </c>
    </row>
    <row r="56" spans="7:18" ht="15">
      <c r="G56" s="8" t="s">
        <v>40</v>
      </c>
      <c r="H56" t="s">
        <v>77</v>
      </c>
      <c r="I56" s="8" t="s">
        <v>42</v>
      </c>
      <c r="J56" s="2">
        <v>1500</v>
      </c>
      <c r="K56" s="2">
        <f t="shared" si="7"/>
        <v>1500</v>
      </c>
      <c r="L56" s="1" t="s">
        <v>39</v>
      </c>
      <c r="M56" s="2">
        <v>0</v>
      </c>
      <c r="N56" s="2">
        <v>1467.9638671875</v>
      </c>
      <c r="O56" s="2">
        <f t="shared" si="3"/>
        <v>32.0361328125</v>
      </c>
      <c r="P56" s="2">
        <f t="shared" si="4"/>
        <v>0.889892578125</v>
      </c>
      <c r="Q56" s="2">
        <f t="shared" si="0"/>
        <v>1468.853759765625</v>
      </c>
      <c r="R56" s="2">
        <f t="shared" si="8"/>
        <v>31.146240234375</v>
      </c>
    </row>
    <row r="57" spans="7:18" ht="15">
      <c r="G57" s="8" t="s">
        <v>40</v>
      </c>
      <c r="H57" t="s">
        <v>85</v>
      </c>
      <c r="I57" s="8" t="s">
        <v>42</v>
      </c>
      <c r="J57" s="2">
        <v>325</v>
      </c>
      <c r="K57" s="2">
        <f t="shared" si="7"/>
        <v>325</v>
      </c>
      <c r="L57" s="1" t="s">
        <v>39</v>
      </c>
      <c r="M57" s="2">
        <v>0</v>
      </c>
      <c r="N57" s="2">
        <v>318.058837890625</v>
      </c>
      <c r="O57" s="2">
        <f t="shared" si="3"/>
        <v>6.941162109375</v>
      </c>
      <c r="P57" s="2">
        <f t="shared" si="4"/>
        <v>0.19281005859375</v>
      </c>
      <c r="Q57" s="2">
        <f t="shared" si="0"/>
        <v>318.25164794921875</v>
      </c>
      <c r="R57" s="2">
        <f t="shared" si="8"/>
        <v>6.74835205078125</v>
      </c>
    </row>
    <row r="58" spans="7:18" ht="15">
      <c r="G58" s="8" t="s">
        <v>40</v>
      </c>
      <c r="H58" t="s">
        <v>59</v>
      </c>
      <c r="I58" s="8" t="s">
        <v>42</v>
      </c>
      <c r="J58" s="2">
        <v>3500</v>
      </c>
      <c r="K58" s="2">
        <f t="shared" si="7"/>
        <v>3500</v>
      </c>
      <c r="L58" s="1" t="s">
        <v>39</v>
      </c>
      <c r="M58" s="2">
        <v>0</v>
      </c>
      <c r="N58" s="2">
        <v>3425.2490234375</v>
      </c>
      <c r="O58" s="2">
        <f t="shared" si="3"/>
        <v>74.7509765625</v>
      </c>
      <c r="P58" s="2">
        <f t="shared" si="4"/>
        <v>2.076416015625</v>
      </c>
      <c r="Q58" s="2">
        <f t="shared" si="0"/>
        <v>3427.325439453125</v>
      </c>
      <c r="R58" s="2">
        <f t="shared" si="8"/>
        <v>72.674560546875</v>
      </c>
    </row>
    <row r="59" spans="7:18" ht="15">
      <c r="G59" s="8" t="s">
        <v>40</v>
      </c>
      <c r="H59" t="s">
        <v>64</v>
      </c>
      <c r="I59" s="8" t="s">
        <v>42</v>
      </c>
      <c r="J59" s="2">
        <v>5000</v>
      </c>
      <c r="K59" s="2">
        <f t="shared" si="7"/>
        <v>5000</v>
      </c>
      <c r="L59" s="1" t="s">
        <v>39</v>
      </c>
      <c r="M59" s="2">
        <v>0</v>
      </c>
      <c r="N59" s="2">
        <v>4893.212890625</v>
      </c>
      <c r="O59" s="2">
        <f t="shared" si="3"/>
        <v>106.787109375</v>
      </c>
      <c r="P59" s="2">
        <f t="shared" si="4"/>
        <v>2.96630859375</v>
      </c>
      <c r="Q59" s="2">
        <f t="shared" si="0"/>
        <v>4896.17919921875</v>
      </c>
      <c r="R59" s="2">
        <f t="shared" si="8"/>
        <v>103.82080078125</v>
      </c>
    </row>
    <row r="60" spans="7:18" ht="15">
      <c r="G60" s="8" t="s">
        <v>40</v>
      </c>
      <c r="H60" t="s">
        <v>86</v>
      </c>
      <c r="I60" s="8" t="s">
        <v>42</v>
      </c>
      <c r="J60" s="2">
        <v>13000</v>
      </c>
      <c r="K60" s="2">
        <f t="shared" si="7"/>
        <v>13000</v>
      </c>
      <c r="L60" s="1" t="s">
        <v>39</v>
      </c>
      <c r="M60" s="2">
        <v>0</v>
      </c>
      <c r="N60" s="2">
        <v>12722.353515625</v>
      </c>
      <c r="O60" s="2">
        <f t="shared" si="3"/>
        <v>277.646484375</v>
      </c>
      <c r="P60" s="2">
        <f t="shared" si="4"/>
        <v>7.71240234375</v>
      </c>
      <c r="Q60" s="2">
        <f t="shared" si="0"/>
        <v>12730.06591796875</v>
      </c>
      <c r="R60" s="2">
        <f t="shared" si="8"/>
        <v>269.93408203125</v>
      </c>
    </row>
    <row r="61" spans="7:18" ht="15">
      <c r="G61" s="8">
        <v>1</v>
      </c>
      <c r="H61" t="s">
        <v>54</v>
      </c>
      <c r="I61" s="8" t="s">
        <v>55</v>
      </c>
      <c r="J61" s="2">
        <v>25600</v>
      </c>
      <c r="K61" s="2">
        <f t="shared" si="7"/>
        <v>25600</v>
      </c>
      <c r="L61" s="1" t="s">
        <v>39</v>
      </c>
      <c r="M61" s="2">
        <v>0</v>
      </c>
      <c r="N61" s="2">
        <v>25600</v>
      </c>
      <c r="O61" s="2">
        <f>K61-M61</f>
        <v>25600</v>
      </c>
      <c r="P61" s="2">
        <f t="shared" si="4"/>
        <v>711.1111111111111</v>
      </c>
      <c r="Q61" s="2">
        <f>N61+P61</f>
        <v>26311.11111111111</v>
      </c>
      <c r="R61" s="2">
        <f t="shared" si="8"/>
        <v>-711.1111111111095</v>
      </c>
    </row>
    <row r="62" spans="1:18" ht="15">
      <c r="A62" t="s">
        <v>87</v>
      </c>
      <c r="G62" s="8" t="s">
        <v>40</v>
      </c>
      <c r="H62" t="s">
        <v>88</v>
      </c>
      <c r="I62" s="8" t="s">
        <v>42</v>
      </c>
      <c r="J62" s="2">
        <v>1200</v>
      </c>
      <c r="K62" s="2">
        <f t="shared" si="7"/>
        <v>1200</v>
      </c>
      <c r="L62" s="1" t="s">
        <v>39</v>
      </c>
      <c r="M62" s="2">
        <v>0</v>
      </c>
      <c r="N62" s="2">
        <v>1174.37109375</v>
      </c>
      <c r="O62" s="2">
        <f aca="true" t="shared" si="9" ref="O62:O94">K62-N62</f>
        <v>25.62890625</v>
      </c>
      <c r="P62" s="2">
        <f t="shared" si="4"/>
        <v>0.7119140625</v>
      </c>
      <c r="Q62" s="2">
        <f t="shared" si="0"/>
        <v>1175.0830078125</v>
      </c>
      <c r="R62" s="2">
        <f t="shared" si="8"/>
        <v>24.9169921875</v>
      </c>
    </row>
    <row r="63" spans="7:18" ht="15">
      <c r="G63" s="8" t="s">
        <v>40</v>
      </c>
      <c r="H63" t="s">
        <v>89</v>
      </c>
      <c r="I63" s="8" t="s">
        <v>42</v>
      </c>
      <c r="J63" s="2">
        <v>1500</v>
      </c>
      <c r="K63" s="2">
        <f t="shared" si="7"/>
        <v>1500</v>
      </c>
      <c r="L63" s="1" t="s">
        <v>39</v>
      </c>
      <c r="M63" s="2">
        <v>0</v>
      </c>
      <c r="N63" s="2">
        <v>1467.9638671875</v>
      </c>
      <c r="O63" s="2">
        <f t="shared" si="9"/>
        <v>32.0361328125</v>
      </c>
      <c r="P63" s="2">
        <f t="shared" si="4"/>
        <v>0.889892578125</v>
      </c>
      <c r="Q63" s="2">
        <f t="shared" si="0"/>
        <v>1468.853759765625</v>
      </c>
      <c r="R63" s="2">
        <f t="shared" si="8"/>
        <v>31.146240234375</v>
      </c>
    </row>
    <row r="64" spans="7:18" ht="15">
      <c r="G64" s="8" t="s">
        <v>40</v>
      </c>
      <c r="H64" t="s">
        <v>90</v>
      </c>
      <c r="I64" s="8" t="s">
        <v>42</v>
      </c>
      <c r="J64" s="2">
        <v>1500</v>
      </c>
      <c r="K64" s="2">
        <f t="shared" si="7"/>
        <v>1500</v>
      </c>
      <c r="L64" s="1" t="s">
        <v>39</v>
      </c>
      <c r="M64" s="2">
        <v>0</v>
      </c>
      <c r="N64" s="2">
        <v>1467.9638671875</v>
      </c>
      <c r="O64" s="2">
        <f t="shared" si="9"/>
        <v>32.0361328125</v>
      </c>
      <c r="P64" s="2">
        <f t="shared" si="4"/>
        <v>0.889892578125</v>
      </c>
      <c r="Q64" s="2">
        <f t="shared" si="0"/>
        <v>1468.853759765625</v>
      </c>
      <c r="R64" s="2">
        <f t="shared" si="8"/>
        <v>31.146240234375</v>
      </c>
    </row>
    <row r="65" spans="7:18" ht="15">
      <c r="G65" s="8" t="s">
        <v>40</v>
      </c>
      <c r="H65" t="s">
        <v>67</v>
      </c>
      <c r="I65" s="8" t="s">
        <v>42</v>
      </c>
      <c r="J65" s="2">
        <v>4000</v>
      </c>
      <c r="K65" s="2">
        <f t="shared" si="7"/>
        <v>4000</v>
      </c>
      <c r="L65" s="1" t="s">
        <v>39</v>
      </c>
      <c r="M65" s="2">
        <v>0</v>
      </c>
      <c r="N65" s="2">
        <v>3914.5703125</v>
      </c>
      <c r="O65" s="2">
        <f t="shared" si="9"/>
        <v>85.4296875</v>
      </c>
      <c r="P65" s="2">
        <f t="shared" si="4"/>
        <v>2.373046875</v>
      </c>
      <c r="Q65" s="2">
        <f t="shared" si="0"/>
        <v>3916.943359375</v>
      </c>
      <c r="R65" s="2">
        <f t="shared" si="8"/>
        <v>83.056640625</v>
      </c>
    </row>
    <row r="66" spans="7:18" ht="15">
      <c r="G66" s="8" t="s">
        <v>40</v>
      </c>
      <c r="H66" t="s">
        <v>91</v>
      </c>
      <c r="I66" s="8" t="s">
        <v>42</v>
      </c>
      <c r="J66" s="2">
        <v>5000</v>
      </c>
      <c r="K66" s="2">
        <f t="shared" si="7"/>
        <v>5000</v>
      </c>
      <c r="L66" s="1" t="s">
        <v>39</v>
      </c>
      <c r="M66" s="2">
        <v>0</v>
      </c>
      <c r="N66" s="2">
        <v>4893.212890625</v>
      </c>
      <c r="O66" s="2">
        <f t="shared" si="9"/>
        <v>106.787109375</v>
      </c>
      <c r="P66" s="2">
        <f t="shared" si="4"/>
        <v>2.96630859375</v>
      </c>
      <c r="Q66" s="2">
        <f t="shared" si="0"/>
        <v>4896.17919921875</v>
      </c>
      <c r="R66" s="2">
        <f t="shared" si="8"/>
        <v>103.82080078125</v>
      </c>
    </row>
    <row r="67" spans="7:18" ht="15">
      <c r="G67" s="8" t="s">
        <v>40</v>
      </c>
      <c r="H67" t="s">
        <v>59</v>
      </c>
      <c r="I67" s="8" t="s">
        <v>42</v>
      </c>
      <c r="J67" s="2">
        <v>3500</v>
      </c>
      <c r="K67" s="2">
        <f t="shared" si="7"/>
        <v>3500</v>
      </c>
      <c r="L67" s="1" t="s">
        <v>39</v>
      </c>
      <c r="M67" s="2">
        <v>0</v>
      </c>
      <c r="N67" s="2">
        <v>3425.2490234375</v>
      </c>
      <c r="O67" s="2">
        <f t="shared" si="9"/>
        <v>74.7509765625</v>
      </c>
      <c r="P67" s="2">
        <f t="shared" si="4"/>
        <v>2.076416015625</v>
      </c>
      <c r="Q67" s="2">
        <f t="shared" si="0"/>
        <v>3427.325439453125</v>
      </c>
      <c r="R67" s="2">
        <f t="shared" si="8"/>
        <v>72.674560546875</v>
      </c>
    </row>
    <row r="68" spans="7:18" ht="15">
      <c r="G68" s="8" t="s">
        <v>40</v>
      </c>
      <c r="H68" t="s">
        <v>92</v>
      </c>
      <c r="I68" s="8" t="s">
        <v>42</v>
      </c>
      <c r="J68" s="2">
        <v>9500</v>
      </c>
      <c r="K68" s="2">
        <f t="shared" si="7"/>
        <v>9500</v>
      </c>
      <c r="L68" s="1" t="s">
        <v>39</v>
      </c>
      <c r="M68" s="2">
        <v>0</v>
      </c>
      <c r="N68" s="2">
        <v>9297.1044921875</v>
      </c>
      <c r="O68" s="2">
        <f t="shared" si="9"/>
        <v>202.8955078125</v>
      </c>
      <c r="P68" s="2">
        <f t="shared" si="4"/>
        <v>5.635986328125</v>
      </c>
      <c r="Q68" s="2">
        <f t="shared" si="0"/>
        <v>9302.740478515625</v>
      </c>
      <c r="R68" s="2">
        <f t="shared" si="8"/>
        <v>197.259521484375</v>
      </c>
    </row>
    <row r="69" spans="1:18" ht="15">
      <c r="A69" t="s">
        <v>93</v>
      </c>
      <c r="G69" s="8" t="s">
        <v>40</v>
      </c>
      <c r="H69" t="s">
        <v>69</v>
      </c>
      <c r="I69" s="8" t="s">
        <v>42</v>
      </c>
      <c r="J69" s="2">
        <v>2000</v>
      </c>
      <c r="K69" s="2">
        <f t="shared" si="7"/>
        <v>2000</v>
      </c>
      <c r="L69" s="1" t="s">
        <v>39</v>
      </c>
      <c r="M69" s="2">
        <v>0</v>
      </c>
      <c r="N69" s="2">
        <v>1957.28515625</v>
      </c>
      <c r="O69" s="2">
        <f t="shared" si="9"/>
        <v>42.71484375</v>
      </c>
      <c r="P69" s="2">
        <f t="shared" si="4"/>
        <v>1.1865234375</v>
      </c>
      <c r="Q69" s="2">
        <f t="shared" si="0"/>
        <v>1958.4716796875</v>
      </c>
      <c r="R69" s="2">
        <f t="shared" si="8"/>
        <v>41.5283203125</v>
      </c>
    </row>
    <row r="70" spans="7:18" ht="15">
      <c r="G70" s="8" t="s">
        <v>40</v>
      </c>
      <c r="H70" t="s">
        <v>47</v>
      </c>
      <c r="I70" s="8" t="s">
        <v>42</v>
      </c>
      <c r="J70" s="2">
        <v>5000</v>
      </c>
      <c r="K70" s="2">
        <f t="shared" si="7"/>
        <v>5000</v>
      </c>
      <c r="L70" s="1" t="s">
        <v>39</v>
      </c>
      <c r="M70" s="2">
        <v>0</v>
      </c>
      <c r="N70" s="2">
        <v>4893.212890625</v>
      </c>
      <c r="O70" s="2">
        <f t="shared" si="9"/>
        <v>106.787109375</v>
      </c>
      <c r="P70" s="2">
        <f t="shared" si="4"/>
        <v>2.96630859375</v>
      </c>
      <c r="Q70" s="2">
        <f t="shared" si="0"/>
        <v>4896.17919921875</v>
      </c>
      <c r="R70" s="2">
        <f t="shared" si="8"/>
        <v>103.82080078125</v>
      </c>
    </row>
    <row r="71" spans="1:18" ht="15">
      <c r="A71" t="s">
        <v>435</v>
      </c>
      <c r="G71" s="8" t="s">
        <v>40</v>
      </c>
      <c r="H71" t="s">
        <v>94</v>
      </c>
      <c r="I71" s="8" t="s">
        <v>42</v>
      </c>
      <c r="J71" s="2">
        <v>5000</v>
      </c>
      <c r="K71" s="2">
        <f t="shared" si="7"/>
        <v>5000</v>
      </c>
      <c r="L71" s="1" t="s">
        <v>39</v>
      </c>
      <c r="M71" s="2">
        <v>0</v>
      </c>
      <c r="N71" s="2">
        <v>4893.212890625</v>
      </c>
      <c r="O71" s="2">
        <f t="shared" si="9"/>
        <v>106.787109375</v>
      </c>
      <c r="P71" s="2">
        <f t="shared" si="4"/>
        <v>2.96630859375</v>
      </c>
      <c r="Q71" s="2">
        <f t="shared" si="0"/>
        <v>4896.17919921875</v>
      </c>
      <c r="R71" s="2">
        <f t="shared" si="8"/>
        <v>103.82080078125</v>
      </c>
    </row>
    <row r="72" spans="7:18" ht="15">
      <c r="G72" s="8" t="s">
        <v>51</v>
      </c>
      <c r="H72" t="s">
        <v>95</v>
      </c>
      <c r="I72" s="8" t="s">
        <v>42</v>
      </c>
      <c r="J72" s="2">
        <v>1200</v>
      </c>
      <c r="K72" s="2">
        <f t="shared" si="7"/>
        <v>2400</v>
      </c>
      <c r="L72" s="1" t="s">
        <v>39</v>
      </c>
      <c r="M72" s="2">
        <v>0</v>
      </c>
      <c r="N72" s="2">
        <v>2348.7421875</v>
      </c>
      <c r="O72" s="2">
        <f t="shared" si="9"/>
        <v>51.2578125</v>
      </c>
      <c r="P72" s="2">
        <f t="shared" si="4"/>
        <v>1.423828125</v>
      </c>
      <c r="Q72" s="2">
        <f t="shared" si="0"/>
        <v>2350.166015625</v>
      </c>
      <c r="R72" s="2">
        <f t="shared" si="8"/>
        <v>49.833984375</v>
      </c>
    </row>
    <row r="73" spans="7:18" ht="15">
      <c r="G73" s="8" t="s">
        <v>40</v>
      </c>
      <c r="H73" t="s">
        <v>60</v>
      </c>
      <c r="I73" s="8" t="s">
        <v>42</v>
      </c>
      <c r="J73" s="2">
        <v>4000</v>
      </c>
      <c r="K73" s="2">
        <f t="shared" si="7"/>
        <v>4000</v>
      </c>
      <c r="L73" s="1" t="s">
        <v>39</v>
      </c>
      <c r="M73" s="2">
        <v>0</v>
      </c>
      <c r="N73" s="2">
        <v>3914.5703125</v>
      </c>
      <c r="O73" s="2">
        <f t="shared" si="9"/>
        <v>85.4296875</v>
      </c>
      <c r="P73" s="2">
        <f t="shared" si="4"/>
        <v>2.373046875</v>
      </c>
      <c r="Q73" s="2">
        <f t="shared" si="0"/>
        <v>3916.943359375</v>
      </c>
      <c r="R73" s="2">
        <f t="shared" si="8"/>
        <v>83.056640625</v>
      </c>
    </row>
    <row r="74" spans="7:18" ht="15">
      <c r="G74" s="8" t="s">
        <v>40</v>
      </c>
      <c r="H74" t="s">
        <v>96</v>
      </c>
      <c r="I74" s="8" t="s">
        <v>42</v>
      </c>
      <c r="J74" s="2">
        <v>2500</v>
      </c>
      <c r="K74" s="2">
        <f t="shared" si="7"/>
        <v>2500</v>
      </c>
      <c r="L74" s="1" t="s">
        <v>39</v>
      </c>
      <c r="M74" s="2">
        <v>0</v>
      </c>
      <c r="N74" s="2">
        <v>2446.6064453125</v>
      </c>
      <c r="O74" s="2">
        <f t="shared" si="9"/>
        <v>53.3935546875</v>
      </c>
      <c r="P74" s="2">
        <f t="shared" si="4"/>
        <v>1.483154296875</v>
      </c>
      <c r="Q74" s="2">
        <f t="shared" si="0"/>
        <v>2448.089599609375</v>
      </c>
      <c r="R74" s="2">
        <f t="shared" si="8"/>
        <v>51.910400390625</v>
      </c>
    </row>
    <row r="75" spans="7:18" ht="15">
      <c r="G75" s="8" t="s">
        <v>40</v>
      </c>
      <c r="H75" t="s">
        <v>97</v>
      </c>
      <c r="I75" s="8" t="s">
        <v>42</v>
      </c>
      <c r="J75" s="2">
        <v>5000</v>
      </c>
      <c r="K75" s="2">
        <f t="shared" si="7"/>
        <v>5000</v>
      </c>
      <c r="L75" s="1" t="s">
        <v>39</v>
      </c>
      <c r="M75" s="2">
        <v>0</v>
      </c>
      <c r="N75" s="2">
        <v>4893.212890625</v>
      </c>
      <c r="O75" s="2">
        <f t="shared" si="9"/>
        <v>106.787109375</v>
      </c>
      <c r="P75" s="2">
        <f t="shared" si="4"/>
        <v>2.96630859375</v>
      </c>
      <c r="Q75" s="2">
        <f t="shared" si="0"/>
        <v>4896.17919921875</v>
      </c>
      <c r="R75" s="2">
        <f t="shared" si="8"/>
        <v>103.82080078125</v>
      </c>
    </row>
    <row r="76" spans="7:18" ht="15">
      <c r="G76" s="8" t="s">
        <v>40</v>
      </c>
      <c r="H76" t="s">
        <v>59</v>
      </c>
      <c r="I76" s="8" t="s">
        <v>42</v>
      </c>
      <c r="J76" s="2">
        <v>3500</v>
      </c>
      <c r="K76" s="2">
        <f t="shared" si="7"/>
        <v>3500</v>
      </c>
      <c r="L76" s="1" t="s">
        <v>39</v>
      </c>
      <c r="M76" s="2">
        <v>0</v>
      </c>
      <c r="N76" s="2">
        <v>3425.2490234375</v>
      </c>
      <c r="O76" s="2">
        <f t="shared" si="9"/>
        <v>74.7509765625</v>
      </c>
      <c r="P76" s="2">
        <f aca="true" t="shared" si="10" ref="P76:P139">O76*25%/9</f>
        <v>2.076416015625</v>
      </c>
      <c r="Q76" s="2">
        <f t="shared" si="0"/>
        <v>3427.325439453125</v>
      </c>
      <c r="R76" s="2">
        <f t="shared" si="8"/>
        <v>72.674560546875</v>
      </c>
    </row>
    <row r="77" spans="7:18" ht="15">
      <c r="G77" s="8" t="s">
        <v>40</v>
      </c>
      <c r="H77" t="s">
        <v>98</v>
      </c>
      <c r="I77" s="8" t="s">
        <v>42</v>
      </c>
      <c r="J77" s="2">
        <v>250</v>
      </c>
      <c r="K77" s="2">
        <f t="shared" si="7"/>
        <v>250</v>
      </c>
      <c r="L77" s="1" t="s">
        <v>39</v>
      </c>
      <c r="M77" s="2">
        <v>0</v>
      </c>
      <c r="N77" s="2">
        <v>244.66064453125</v>
      </c>
      <c r="O77" s="2">
        <f t="shared" si="9"/>
        <v>5.33935546875</v>
      </c>
      <c r="P77" s="2">
        <f t="shared" si="10"/>
        <v>0.1483154296875</v>
      </c>
      <c r="Q77" s="2">
        <f t="shared" si="0"/>
        <v>244.8089599609375</v>
      </c>
      <c r="R77" s="2">
        <f t="shared" si="8"/>
        <v>5.1910400390625</v>
      </c>
    </row>
    <row r="78" spans="7:18" ht="15">
      <c r="G78" s="8" t="s">
        <v>40</v>
      </c>
      <c r="H78" t="s">
        <v>99</v>
      </c>
      <c r="I78" s="8" t="s">
        <v>42</v>
      </c>
      <c r="J78" s="2">
        <v>150</v>
      </c>
      <c r="K78" s="2">
        <f t="shared" si="7"/>
        <v>150</v>
      </c>
      <c r="L78" s="1" t="s">
        <v>39</v>
      </c>
      <c r="M78" s="2">
        <v>0</v>
      </c>
      <c r="N78" s="2">
        <v>146.79638671875</v>
      </c>
      <c r="O78" s="2">
        <f t="shared" si="9"/>
        <v>3.20361328125</v>
      </c>
      <c r="P78" s="2">
        <f t="shared" si="10"/>
        <v>0.0889892578125</v>
      </c>
      <c r="Q78" s="2">
        <f t="shared" si="0"/>
        <v>146.8853759765625</v>
      </c>
      <c r="R78" s="2">
        <f t="shared" si="8"/>
        <v>3.1146240234375</v>
      </c>
    </row>
    <row r="79" spans="1:18" ht="15">
      <c r="A79" t="s">
        <v>100</v>
      </c>
      <c r="G79" s="8" t="s">
        <v>40</v>
      </c>
      <c r="H79" t="s">
        <v>60</v>
      </c>
      <c r="I79" s="8" t="s">
        <v>42</v>
      </c>
      <c r="J79" s="2">
        <v>3000</v>
      </c>
      <c r="K79" s="2">
        <f t="shared" si="7"/>
        <v>3000</v>
      </c>
      <c r="L79" s="1" t="s">
        <v>39</v>
      </c>
      <c r="M79" s="2">
        <v>0</v>
      </c>
      <c r="N79" s="2">
        <v>2935.927734375</v>
      </c>
      <c r="O79" s="2">
        <f t="shared" si="9"/>
        <v>64.072265625</v>
      </c>
      <c r="P79" s="2">
        <f t="shared" si="10"/>
        <v>1.77978515625</v>
      </c>
      <c r="Q79" s="2">
        <f t="shared" si="0"/>
        <v>2937.70751953125</v>
      </c>
      <c r="R79" s="2">
        <f t="shared" si="8"/>
        <v>62.29248046875</v>
      </c>
    </row>
    <row r="80" spans="7:18" ht="15">
      <c r="G80" s="8" t="s">
        <v>40</v>
      </c>
      <c r="H80" t="s">
        <v>75</v>
      </c>
      <c r="I80" s="8" t="s">
        <v>42</v>
      </c>
      <c r="J80" s="2">
        <v>3800</v>
      </c>
      <c r="K80" s="2">
        <f t="shared" si="7"/>
        <v>3800</v>
      </c>
      <c r="L80" s="1" t="s">
        <v>39</v>
      </c>
      <c r="M80" s="2">
        <v>0</v>
      </c>
      <c r="N80" s="2">
        <v>3718.841796875</v>
      </c>
      <c r="O80" s="2">
        <f t="shared" si="9"/>
        <v>81.158203125</v>
      </c>
      <c r="P80" s="2">
        <f t="shared" si="10"/>
        <v>2.25439453125</v>
      </c>
      <c r="Q80" s="2">
        <f t="shared" si="0"/>
        <v>3721.09619140625</v>
      </c>
      <c r="R80" s="2">
        <f aca="true" t="shared" si="11" ref="R80:R112">K80-Q80</f>
        <v>78.90380859375</v>
      </c>
    </row>
    <row r="81" spans="7:18" ht="15">
      <c r="G81" s="8" t="s">
        <v>40</v>
      </c>
      <c r="H81" t="s">
        <v>101</v>
      </c>
      <c r="I81" s="8" t="s">
        <v>42</v>
      </c>
      <c r="J81" s="2">
        <v>5000</v>
      </c>
      <c r="K81" s="2">
        <f t="shared" si="7"/>
        <v>5000</v>
      </c>
      <c r="L81" s="1" t="s">
        <v>39</v>
      </c>
      <c r="M81" s="2">
        <v>0</v>
      </c>
      <c r="N81" s="2">
        <v>4893.212890625</v>
      </c>
      <c r="O81" s="2">
        <f t="shared" si="9"/>
        <v>106.787109375</v>
      </c>
      <c r="P81" s="2">
        <f t="shared" si="10"/>
        <v>2.96630859375</v>
      </c>
      <c r="Q81" s="2">
        <f t="shared" si="0"/>
        <v>4896.17919921875</v>
      </c>
      <c r="R81" s="2">
        <f t="shared" si="11"/>
        <v>103.82080078125</v>
      </c>
    </row>
    <row r="82" spans="7:18" ht="15">
      <c r="G82" s="8" t="s">
        <v>40</v>
      </c>
      <c r="H82" t="s">
        <v>102</v>
      </c>
      <c r="I82" s="8" t="s">
        <v>42</v>
      </c>
      <c r="J82" s="2">
        <v>2500</v>
      </c>
      <c r="K82" s="2">
        <f t="shared" si="7"/>
        <v>2500</v>
      </c>
      <c r="L82" s="1" t="s">
        <v>39</v>
      </c>
      <c r="M82" s="2">
        <v>0</v>
      </c>
      <c r="N82" s="2">
        <v>2446.6064453125</v>
      </c>
      <c r="O82" s="2">
        <f t="shared" si="9"/>
        <v>53.3935546875</v>
      </c>
      <c r="P82" s="2">
        <f t="shared" si="10"/>
        <v>1.483154296875</v>
      </c>
      <c r="Q82" s="2">
        <f t="shared" si="0"/>
        <v>2448.089599609375</v>
      </c>
      <c r="R82" s="2">
        <f t="shared" si="11"/>
        <v>51.910400390625</v>
      </c>
    </row>
    <row r="83" spans="7:18" ht="15">
      <c r="G83" s="8" t="s">
        <v>40</v>
      </c>
      <c r="H83" t="s">
        <v>53</v>
      </c>
      <c r="I83" s="8" t="s">
        <v>42</v>
      </c>
      <c r="J83" s="2">
        <v>1200</v>
      </c>
      <c r="K83" s="2">
        <f t="shared" si="7"/>
        <v>1200</v>
      </c>
      <c r="L83" s="1" t="s">
        <v>39</v>
      </c>
      <c r="M83" s="2">
        <v>0</v>
      </c>
      <c r="N83" s="2">
        <v>1174.37109375</v>
      </c>
      <c r="O83" s="2">
        <f t="shared" si="9"/>
        <v>25.62890625</v>
      </c>
      <c r="P83" s="2">
        <f t="shared" si="10"/>
        <v>0.7119140625</v>
      </c>
      <c r="Q83" s="2">
        <f t="shared" si="0"/>
        <v>1175.0830078125</v>
      </c>
      <c r="R83" s="2">
        <f t="shared" si="11"/>
        <v>24.9169921875</v>
      </c>
    </row>
    <row r="84" spans="7:18" ht="15">
      <c r="G84" s="8" t="s">
        <v>40</v>
      </c>
      <c r="H84" t="s">
        <v>97</v>
      </c>
      <c r="I84" s="8" t="s">
        <v>42</v>
      </c>
      <c r="J84" s="2">
        <v>5000</v>
      </c>
      <c r="K84" s="2">
        <f t="shared" si="7"/>
        <v>5000</v>
      </c>
      <c r="L84" s="1" t="s">
        <v>39</v>
      </c>
      <c r="M84" s="2">
        <v>0</v>
      </c>
      <c r="N84" s="2">
        <v>4893.212890625</v>
      </c>
      <c r="O84" s="2">
        <f t="shared" si="9"/>
        <v>106.787109375</v>
      </c>
      <c r="P84" s="2">
        <f t="shared" si="10"/>
        <v>2.96630859375</v>
      </c>
      <c r="Q84" s="2">
        <f t="shared" si="0"/>
        <v>4896.17919921875</v>
      </c>
      <c r="R84" s="2">
        <f t="shared" si="11"/>
        <v>103.82080078125</v>
      </c>
    </row>
    <row r="85" spans="7:18" ht="15">
      <c r="G85" s="8" t="s">
        <v>40</v>
      </c>
      <c r="H85" t="s">
        <v>59</v>
      </c>
      <c r="I85" s="8" t="s">
        <v>42</v>
      </c>
      <c r="J85" s="2">
        <v>3500</v>
      </c>
      <c r="K85" s="2">
        <f t="shared" si="7"/>
        <v>3500</v>
      </c>
      <c r="L85" s="1" t="s">
        <v>39</v>
      </c>
      <c r="M85" s="2">
        <v>0</v>
      </c>
      <c r="N85" s="2">
        <v>3425.2490234375</v>
      </c>
      <c r="O85" s="2">
        <f t="shared" si="9"/>
        <v>74.7509765625</v>
      </c>
      <c r="P85" s="2">
        <f t="shared" si="10"/>
        <v>2.076416015625</v>
      </c>
      <c r="Q85" s="2">
        <f t="shared" si="0"/>
        <v>3427.325439453125</v>
      </c>
      <c r="R85" s="2">
        <f t="shared" si="11"/>
        <v>72.674560546875</v>
      </c>
    </row>
    <row r="86" spans="1:18" ht="15">
      <c r="A86" t="s">
        <v>103</v>
      </c>
      <c r="G86" s="8" t="s">
        <v>51</v>
      </c>
      <c r="H86" t="s">
        <v>104</v>
      </c>
      <c r="I86" s="8" t="s">
        <v>38</v>
      </c>
      <c r="J86" s="2">
        <v>10610.08</v>
      </c>
      <c r="K86" s="2">
        <f aca="true" t="shared" si="12" ref="K86:K150">G86*J86</f>
        <v>21220.16</v>
      </c>
      <c r="L86" s="1" t="s">
        <v>39</v>
      </c>
      <c r="M86" s="2">
        <v>0</v>
      </c>
      <c r="N86" s="2">
        <v>16813.9719921875</v>
      </c>
      <c r="O86" s="2">
        <f t="shared" si="9"/>
        <v>4406.1880078125</v>
      </c>
      <c r="P86" s="2">
        <f t="shared" si="10"/>
        <v>122.39411132812499</v>
      </c>
      <c r="Q86" s="2">
        <f aca="true" t="shared" si="13" ref="Q86:Q145">N86+P86</f>
        <v>16936.366103515626</v>
      </c>
      <c r="R86" s="2">
        <f t="shared" si="11"/>
        <v>4283.793896484374</v>
      </c>
    </row>
    <row r="87" spans="7:18" ht="15">
      <c r="G87" s="8" t="s">
        <v>40</v>
      </c>
      <c r="H87" t="s">
        <v>105</v>
      </c>
      <c r="I87" s="8" t="s">
        <v>42</v>
      </c>
      <c r="J87" s="2">
        <v>5000</v>
      </c>
      <c r="K87" s="2">
        <f t="shared" si="12"/>
        <v>5000</v>
      </c>
      <c r="L87" s="1" t="s">
        <v>39</v>
      </c>
      <c r="M87" s="2">
        <v>0</v>
      </c>
      <c r="N87" s="2">
        <v>4893.212890625</v>
      </c>
      <c r="O87" s="2">
        <f t="shared" si="9"/>
        <v>106.787109375</v>
      </c>
      <c r="P87" s="2">
        <f t="shared" si="10"/>
        <v>2.96630859375</v>
      </c>
      <c r="Q87" s="2">
        <f t="shared" si="13"/>
        <v>4896.17919921875</v>
      </c>
      <c r="R87" s="2">
        <f t="shared" si="11"/>
        <v>103.82080078125</v>
      </c>
    </row>
    <row r="88" spans="7:18" ht="15">
      <c r="G88" s="8" t="s">
        <v>40</v>
      </c>
      <c r="H88" t="s">
        <v>106</v>
      </c>
      <c r="I88" s="8" t="s">
        <v>42</v>
      </c>
      <c r="J88" s="2">
        <v>3100</v>
      </c>
      <c r="K88" s="2">
        <f t="shared" si="12"/>
        <v>3100</v>
      </c>
      <c r="L88" s="1" t="s">
        <v>39</v>
      </c>
      <c r="M88" s="2">
        <v>0</v>
      </c>
      <c r="N88" s="2">
        <v>3033.7919921875</v>
      </c>
      <c r="O88" s="2">
        <f t="shared" si="9"/>
        <v>66.2080078125</v>
      </c>
      <c r="P88" s="2">
        <f t="shared" si="10"/>
        <v>1.839111328125</v>
      </c>
      <c r="Q88" s="2">
        <f t="shared" si="13"/>
        <v>3035.631103515625</v>
      </c>
      <c r="R88" s="2">
        <f t="shared" si="11"/>
        <v>64.368896484375</v>
      </c>
    </row>
    <row r="89" spans="7:18" ht="15">
      <c r="G89" s="8" t="s">
        <v>51</v>
      </c>
      <c r="H89" t="s">
        <v>107</v>
      </c>
      <c r="I89" s="8" t="s">
        <v>38</v>
      </c>
      <c r="J89" s="2">
        <v>15627.58</v>
      </c>
      <c r="K89" s="2">
        <f t="shared" si="12"/>
        <v>31255.16</v>
      </c>
      <c r="L89" s="1" t="s">
        <v>39</v>
      </c>
      <c r="M89" s="2">
        <v>0</v>
      </c>
      <c r="N89" s="2">
        <v>24765.288520507813</v>
      </c>
      <c r="O89" s="2">
        <f t="shared" si="9"/>
        <v>6489.871479492187</v>
      </c>
      <c r="P89" s="2">
        <f t="shared" si="10"/>
        <v>180.27420776367185</v>
      </c>
      <c r="Q89" s="2">
        <f t="shared" si="13"/>
        <v>24945.562728271485</v>
      </c>
      <c r="R89" s="2">
        <f t="shared" si="11"/>
        <v>6309.597271728515</v>
      </c>
    </row>
    <row r="90" spans="7:18" ht="15">
      <c r="G90" s="8" t="s">
        <v>108</v>
      </c>
      <c r="H90" t="s">
        <v>69</v>
      </c>
      <c r="I90" s="8" t="s">
        <v>42</v>
      </c>
      <c r="J90" s="2">
        <v>1500</v>
      </c>
      <c r="K90" s="2">
        <f t="shared" si="12"/>
        <v>4500</v>
      </c>
      <c r="L90" s="1" t="s">
        <v>39</v>
      </c>
      <c r="M90" s="2">
        <v>0</v>
      </c>
      <c r="N90" s="2">
        <v>4403.8916015625</v>
      </c>
      <c r="O90" s="2">
        <f t="shared" si="9"/>
        <v>96.1083984375</v>
      </c>
      <c r="P90" s="2">
        <f t="shared" si="10"/>
        <v>2.669677734375</v>
      </c>
      <c r="Q90" s="2">
        <f t="shared" si="13"/>
        <v>4406.561279296875</v>
      </c>
      <c r="R90" s="2">
        <f t="shared" si="11"/>
        <v>93.438720703125</v>
      </c>
    </row>
    <row r="91" spans="7:18" ht="15">
      <c r="G91" s="8" t="s">
        <v>40</v>
      </c>
      <c r="H91" t="s">
        <v>59</v>
      </c>
      <c r="I91" s="8" t="s">
        <v>42</v>
      </c>
      <c r="J91" s="2">
        <v>3500</v>
      </c>
      <c r="K91" s="2">
        <f t="shared" si="12"/>
        <v>3500</v>
      </c>
      <c r="L91" s="1" t="s">
        <v>39</v>
      </c>
      <c r="M91" s="2">
        <v>0</v>
      </c>
      <c r="N91" s="2">
        <v>3425.2490234375</v>
      </c>
      <c r="O91" s="2">
        <f t="shared" si="9"/>
        <v>74.7509765625</v>
      </c>
      <c r="P91" s="2">
        <f t="shared" si="10"/>
        <v>2.076416015625</v>
      </c>
      <c r="Q91" s="2">
        <f t="shared" si="13"/>
        <v>3427.325439453125</v>
      </c>
      <c r="R91" s="2">
        <f t="shared" si="11"/>
        <v>72.674560546875</v>
      </c>
    </row>
    <row r="92" spans="7:18" ht="15">
      <c r="G92" s="8" t="s">
        <v>40</v>
      </c>
      <c r="H92" t="s">
        <v>109</v>
      </c>
      <c r="I92" s="8" t="s">
        <v>42</v>
      </c>
      <c r="J92" s="2">
        <v>4000</v>
      </c>
      <c r="K92" s="2">
        <f t="shared" si="12"/>
        <v>4000</v>
      </c>
      <c r="L92" s="1" t="s">
        <v>39</v>
      </c>
      <c r="M92" s="2">
        <v>0</v>
      </c>
      <c r="N92" s="2">
        <v>3914.5703125</v>
      </c>
      <c r="O92" s="2">
        <f t="shared" si="9"/>
        <v>85.4296875</v>
      </c>
      <c r="P92" s="2">
        <f t="shared" si="10"/>
        <v>2.373046875</v>
      </c>
      <c r="Q92" s="2">
        <f t="shared" si="13"/>
        <v>3916.943359375</v>
      </c>
      <c r="R92" s="2">
        <f t="shared" si="11"/>
        <v>83.056640625</v>
      </c>
    </row>
    <row r="93" spans="7:18" ht="15">
      <c r="G93" s="8" t="s">
        <v>40</v>
      </c>
      <c r="H93" t="s">
        <v>77</v>
      </c>
      <c r="I93" s="8" t="s">
        <v>42</v>
      </c>
      <c r="J93" s="2">
        <v>1500</v>
      </c>
      <c r="K93" s="2">
        <f t="shared" si="12"/>
        <v>1500</v>
      </c>
      <c r="L93" s="1" t="s">
        <v>39</v>
      </c>
      <c r="M93" s="2">
        <v>0</v>
      </c>
      <c r="N93" s="2">
        <v>1467.9638671875</v>
      </c>
      <c r="O93" s="2">
        <f t="shared" si="9"/>
        <v>32.0361328125</v>
      </c>
      <c r="P93" s="2">
        <f t="shared" si="10"/>
        <v>0.889892578125</v>
      </c>
      <c r="Q93" s="2">
        <f t="shared" si="13"/>
        <v>1468.853759765625</v>
      </c>
      <c r="R93" s="2">
        <f t="shared" si="11"/>
        <v>31.146240234375</v>
      </c>
    </row>
    <row r="94" spans="7:18" ht="15">
      <c r="G94" s="8" t="s">
        <v>40</v>
      </c>
      <c r="H94" t="s">
        <v>110</v>
      </c>
      <c r="I94" s="8" t="s">
        <v>38</v>
      </c>
      <c r="J94" s="2">
        <v>16313</v>
      </c>
      <c r="K94" s="2">
        <f t="shared" si="12"/>
        <v>16313</v>
      </c>
      <c r="L94" s="1" t="s">
        <v>39</v>
      </c>
      <c r="M94" s="2">
        <v>0</v>
      </c>
      <c r="N94" s="2">
        <v>12925.742553710938</v>
      </c>
      <c r="O94" s="2">
        <f t="shared" si="9"/>
        <v>3387.2574462890625</v>
      </c>
      <c r="P94" s="2">
        <f t="shared" si="10"/>
        <v>94.09048461914062</v>
      </c>
      <c r="Q94" s="2">
        <f t="shared" si="13"/>
        <v>13019.833038330078</v>
      </c>
      <c r="R94" s="2">
        <f t="shared" si="11"/>
        <v>3293.166961669922</v>
      </c>
    </row>
    <row r="95" spans="1:18" ht="15">
      <c r="A95" t="s">
        <v>111</v>
      </c>
      <c r="G95" s="8" t="s">
        <v>40</v>
      </c>
      <c r="H95" t="s">
        <v>63</v>
      </c>
      <c r="I95" s="8" t="s">
        <v>42</v>
      </c>
      <c r="J95" s="2">
        <v>1200</v>
      </c>
      <c r="K95" s="2">
        <f t="shared" si="12"/>
        <v>1200</v>
      </c>
      <c r="L95" s="1" t="s">
        <v>39</v>
      </c>
      <c r="M95" s="2">
        <v>0</v>
      </c>
      <c r="N95" s="2">
        <v>1174.37109375</v>
      </c>
      <c r="O95" s="2">
        <f aca="true" t="shared" si="14" ref="O95:O126">K95-N95</f>
        <v>25.62890625</v>
      </c>
      <c r="P95" s="2">
        <f t="shared" si="10"/>
        <v>0.7119140625</v>
      </c>
      <c r="Q95" s="2">
        <f t="shared" si="13"/>
        <v>1175.0830078125</v>
      </c>
      <c r="R95" s="2">
        <f t="shared" si="11"/>
        <v>24.9169921875</v>
      </c>
    </row>
    <row r="96" spans="7:18" ht="15">
      <c r="G96" s="8" t="s">
        <v>40</v>
      </c>
      <c r="H96" t="s">
        <v>112</v>
      </c>
      <c r="I96" s="8" t="s">
        <v>42</v>
      </c>
      <c r="J96" s="2">
        <v>5000</v>
      </c>
      <c r="K96" s="2">
        <f t="shared" si="12"/>
        <v>5000</v>
      </c>
      <c r="L96" s="1" t="s">
        <v>39</v>
      </c>
      <c r="M96" s="2">
        <v>0</v>
      </c>
      <c r="N96" s="2">
        <v>4893.212890625</v>
      </c>
      <c r="O96" s="2">
        <f t="shared" si="14"/>
        <v>106.787109375</v>
      </c>
      <c r="P96" s="2">
        <f t="shared" si="10"/>
        <v>2.96630859375</v>
      </c>
      <c r="Q96" s="2">
        <f t="shared" si="13"/>
        <v>4896.17919921875</v>
      </c>
      <c r="R96" s="2">
        <f t="shared" si="11"/>
        <v>103.82080078125</v>
      </c>
    </row>
    <row r="97" spans="7:18" ht="15">
      <c r="G97" s="8" t="s">
        <v>40</v>
      </c>
      <c r="H97" t="s">
        <v>113</v>
      </c>
      <c r="I97" s="8" t="s">
        <v>42</v>
      </c>
      <c r="J97" s="2">
        <v>5200</v>
      </c>
      <c r="K97" s="2">
        <f t="shared" si="12"/>
        <v>5200</v>
      </c>
      <c r="L97" s="1" t="s">
        <v>39</v>
      </c>
      <c r="M97" s="2">
        <v>0</v>
      </c>
      <c r="N97" s="2">
        <v>5088.94140625</v>
      </c>
      <c r="O97" s="2">
        <f t="shared" si="14"/>
        <v>111.05859375</v>
      </c>
      <c r="P97" s="2">
        <f t="shared" si="10"/>
        <v>3.0849609375</v>
      </c>
      <c r="Q97" s="2">
        <f t="shared" si="13"/>
        <v>5092.0263671875</v>
      </c>
      <c r="R97" s="2">
        <f t="shared" si="11"/>
        <v>107.9736328125</v>
      </c>
    </row>
    <row r="98" spans="7:18" ht="15">
      <c r="G98" s="8" t="s">
        <v>40</v>
      </c>
      <c r="H98" t="s">
        <v>114</v>
      </c>
      <c r="I98" s="8" t="s">
        <v>42</v>
      </c>
      <c r="J98" s="2">
        <v>1500</v>
      </c>
      <c r="K98" s="2">
        <f t="shared" si="12"/>
        <v>1500</v>
      </c>
      <c r="L98" s="1" t="s">
        <v>39</v>
      </c>
      <c r="M98" s="2">
        <v>0</v>
      </c>
      <c r="N98" s="2">
        <v>1467.9638671875</v>
      </c>
      <c r="O98" s="2">
        <f t="shared" si="14"/>
        <v>32.0361328125</v>
      </c>
      <c r="P98" s="2">
        <f t="shared" si="10"/>
        <v>0.889892578125</v>
      </c>
      <c r="Q98" s="2">
        <f t="shared" si="13"/>
        <v>1468.853759765625</v>
      </c>
      <c r="R98" s="2">
        <f t="shared" si="11"/>
        <v>31.146240234375</v>
      </c>
    </row>
    <row r="99" spans="7:18" ht="15">
      <c r="G99" s="8" t="s">
        <v>40</v>
      </c>
      <c r="H99" t="s">
        <v>67</v>
      </c>
      <c r="I99" s="8" t="s">
        <v>42</v>
      </c>
      <c r="J99" s="2">
        <v>4000</v>
      </c>
      <c r="K99" s="2">
        <f t="shared" si="12"/>
        <v>4000</v>
      </c>
      <c r="L99" s="1" t="s">
        <v>39</v>
      </c>
      <c r="M99" s="2">
        <v>0</v>
      </c>
      <c r="N99" s="2">
        <v>3914.5703125</v>
      </c>
      <c r="O99" s="2">
        <f t="shared" si="14"/>
        <v>85.4296875</v>
      </c>
      <c r="P99" s="2">
        <f t="shared" si="10"/>
        <v>2.373046875</v>
      </c>
      <c r="Q99" s="2">
        <f t="shared" si="13"/>
        <v>3916.943359375</v>
      </c>
      <c r="R99" s="2">
        <f t="shared" si="11"/>
        <v>83.056640625</v>
      </c>
    </row>
    <row r="100" spans="7:18" ht="15">
      <c r="G100" s="8" t="s">
        <v>40</v>
      </c>
      <c r="H100" t="s">
        <v>115</v>
      </c>
      <c r="I100" s="8" t="s">
        <v>42</v>
      </c>
      <c r="J100" s="2">
        <v>1500</v>
      </c>
      <c r="K100" s="2">
        <f t="shared" si="12"/>
        <v>1500</v>
      </c>
      <c r="L100" s="1" t="s">
        <v>39</v>
      </c>
      <c r="M100" s="2">
        <v>0</v>
      </c>
      <c r="N100" s="2">
        <v>1467.9638671875</v>
      </c>
      <c r="O100" s="2">
        <f t="shared" si="14"/>
        <v>32.0361328125</v>
      </c>
      <c r="P100" s="2">
        <f t="shared" si="10"/>
        <v>0.889892578125</v>
      </c>
      <c r="Q100" s="2">
        <f t="shared" si="13"/>
        <v>1468.853759765625</v>
      </c>
      <c r="R100" s="2">
        <f t="shared" si="11"/>
        <v>31.146240234375</v>
      </c>
    </row>
    <row r="101" spans="7:18" ht="15">
      <c r="G101" s="8" t="s">
        <v>40</v>
      </c>
      <c r="H101" t="s">
        <v>116</v>
      </c>
      <c r="I101" s="8" t="s">
        <v>42</v>
      </c>
      <c r="J101" s="2">
        <v>3500</v>
      </c>
      <c r="K101" s="2">
        <f t="shared" si="12"/>
        <v>3500</v>
      </c>
      <c r="L101" s="1" t="s">
        <v>39</v>
      </c>
      <c r="M101" s="2">
        <v>0</v>
      </c>
      <c r="N101" s="2">
        <v>3425.2490234375</v>
      </c>
      <c r="O101" s="2">
        <f t="shared" si="14"/>
        <v>74.7509765625</v>
      </c>
      <c r="P101" s="2">
        <f t="shared" si="10"/>
        <v>2.076416015625</v>
      </c>
      <c r="Q101" s="2">
        <f t="shared" si="13"/>
        <v>3427.325439453125</v>
      </c>
      <c r="R101" s="2">
        <f t="shared" si="11"/>
        <v>72.674560546875</v>
      </c>
    </row>
    <row r="102" spans="7:18" ht="15">
      <c r="G102" s="8" t="s">
        <v>51</v>
      </c>
      <c r="H102" t="s">
        <v>117</v>
      </c>
      <c r="I102" s="8" t="s">
        <v>42</v>
      </c>
      <c r="J102" s="2">
        <v>3000</v>
      </c>
      <c r="K102" s="2">
        <f t="shared" si="12"/>
        <v>6000</v>
      </c>
      <c r="L102" s="1" t="s">
        <v>39</v>
      </c>
      <c r="M102" s="2">
        <v>0</v>
      </c>
      <c r="N102" s="2">
        <v>5871.85546875</v>
      </c>
      <c r="O102" s="2">
        <f t="shared" si="14"/>
        <v>128.14453125</v>
      </c>
      <c r="P102" s="2">
        <f t="shared" si="10"/>
        <v>3.5595703125</v>
      </c>
      <c r="Q102" s="2">
        <f t="shared" si="13"/>
        <v>5875.4150390625</v>
      </c>
      <c r="R102" s="2">
        <f t="shared" si="11"/>
        <v>124.5849609375</v>
      </c>
    </row>
    <row r="103" spans="1:18" ht="15">
      <c r="A103" t="s">
        <v>118</v>
      </c>
      <c r="G103" s="8" t="s">
        <v>40</v>
      </c>
      <c r="H103" t="s">
        <v>82</v>
      </c>
      <c r="I103" s="8" t="s">
        <v>42</v>
      </c>
      <c r="J103" s="2">
        <v>2100</v>
      </c>
      <c r="K103" s="2">
        <f t="shared" si="12"/>
        <v>2100</v>
      </c>
      <c r="L103" s="1" t="s">
        <v>39</v>
      </c>
      <c r="M103" s="2">
        <v>0</v>
      </c>
      <c r="N103" s="2">
        <v>2055.1494140625</v>
      </c>
      <c r="O103" s="2">
        <f t="shared" si="14"/>
        <v>44.8505859375</v>
      </c>
      <c r="P103" s="2">
        <f t="shared" si="10"/>
        <v>1.245849609375</v>
      </c>
      <c r="Q103" s="2">
        <f t="shared" si="13"/>
        <v>2056.395263671875</v>
      </c>
      <c r="R103" s="2">
        <f t="shared" si="11"/>
        <v>43.604736328125</v>
      </c>
    </row>
    <row r="104" spans="7:18" ht="15">
      <c r="G104" s="8" t="s">
        <v>119</v>
      </c>
      <c r="H104" t="s">
        <v>73</v>
      </c>
      <c r="I104" s="8" t="s">
        <v>42</v>
      </c>
      <c r="J104" s="2">
        <v>1200</v>
      </c>
      <c r="K104" s="2">
        <f t="shared" si="12"/>
        <v>7200</v>
      </c>
      <c r="L104" s="1" t="s">
        <v>39</v>
      </c>
      <c r="M104" s="2">
        <v>0</v>
      </c>
      <c r="N104" s="2">
        <v>7046.2265625</v>
      </c>
      <c r="O104" s="2">
        <f t="shared" si="14"/>
        <v>153.7734375</v>
      </c>
      <c r="P104" s="2">
        <f t="shared" si="10"/>
        <v>4.271484375</v>
      </c>
      <c r="Q104" s="2">
        <f t="shared" si="13"/>
        <v>7050.498046875</v>
      </c>
      <c r="R104" s="2">
        <f t="shared" si="11"/>
        <v>149.501953125</v>
      </c>
    </row>
    <row r="105" spans="7:18" ht="15">
      <c r="G105" s="8" t="s">
        <v>40</v>
      </c>
      <c r="H105" t="s">
        <v>67</v>
      </c>
      <c r="I105" s="8" t="s">
        <v>42</v>
      </c>
      <c r="J105" s="2">
        <v>4000</v>
      </c>
      <c r="K105" s="2">
        <f t="shared" si="12"/>
        <v>4000</v>
      </c>
      <c r="L105" s="1" t="s">
        <v>39</v>
      </c>
      <c r="M105" s="2">
        <v>0</v>
      </c>
      <c r="N105" s="2">
        <v>3914.5703125</v>
      </c>
      <c r="O105" s="2">
        <f t="shared" si="14"/>
        <v>85.4296875</v>
      </c>
      <c r="P105" s="2">
        <f t="shared" si="10"/>
        <v>2.373046875</v>
      </c>
      <c r="Q105" s="2">
        <f t="shared" si="13"/>
        <v>3916.943359375</v>
      </c>
      <c r="R105" s="2">
        <f t="shared" si="11"/>
        <v>83.056640625</v>
      </c>
    </row>
    <row r="106" spans="7:18" ht="15">
      <c r="G106" s="8" t="s">
        <v>40</v>
      </c>
      <c r="H106" t="s">
        <v>120</v>
      </c>
      <c r="I106" s="8" t="s">
        <v>42</v>
      </c>
      <c r="J106" s="2">
        <v>1500</v>
      </c>
      <c r="K106" s="2">
        <f t="shared" si="12"/>
        <v>1500</v>
      </c>
      <c r="L106" s="1" t="s">
        <v>39</v>
      </c>
      <c r="M106" s="2">
        <v>0</v>
      </c>
      <c r="N106" s="2">
        <v>1467.9638671875</v>
      </c>
      <c r="O106" s="2">
        <f t="shared" si="14"/>
        <v>32.0361328125</v>
      </c>
      <c r="P106" s="2">
        <f t="shared" si="10"/>
        <v>0.889892578125</v>
      </c>
      <c r="Q106" s="2">
        <f t="shared" si="13"/>
        <v>1468.853759765625</v>
      </c>
      <c r="R106" s="2">
        <f t="shared" si="11"/>
        <v>31.146240234375</v>
      </c>
    </row>
    <row r="107" spans="7:18" ht="15">
      <c r="G107" s="8" t="s">
        <v>40</v>
      </c>
      <c r="H107" t="s">
        <v>59</v>
      </c>
      <c r="I107" s="8" t="s">
        <v>42</v>
      </c>
      <c r="J107" s="2">
        <v>3500</v>
      </c>
      <c r="K107" s="2">
        <f t="shared" si="12"/>
        <v>3500</v>
      </c>
      <c r="L107" s="1" t="s">
        <v>39</v>
      </c>
      <c r="M107" s="2">
        <v>0</v>
      </c>
      <c r="N107" s="2">
        <v>3425.2490234375</v>
      </c>
      <c r="O107" s="2">
        <f t="shared" si="14"/>
        <v>74.7509765625</v>
      </c>
      <c r="P107" s="2">
        <f t="shared" si="10"/>
        <v>2.076416015625</v>
      </c>
      <c r="Q107" s="2">
        <f t="shared" si="13"/>
        <v>3427.325439453125</v>
      </c>
      <c r="R107" s="2">
        <f t="shared" si="11"/>
        <v>72.674560546875</v>
      </c>
    </row>
    <row r="108" spans="7:18" ht="15">
      <c r="G108" s="8" t="s">
        <v>40</v>
      </c>
      <c r="H108" t="s">
        <v>121</v>
      </c>
      <c r="I108" s="8" t="s">
        <v>42</v>
      </c>
      <c r="J108" s="2">
        <v>1500</v>
      </c>
      <c r="K108" s="2">
        <f t="shared" si="12"/>
        <v>1500</v>
      </c>
      <c r="L108" s="1" t="s">
        <v>39</v>
      </c>
      <c r="M108" s="2">
        <v>0</v>
      </c>
      <c r="N108" s="2">
        <v>1467.9638671875</v>
      </c>
      <c r="O108" s="2">
        <f t="shared" si="14"/>
        <v>32.0361328125</v>
      </c>
      <c r="P108" s="2">
        <f t="shared" si="10"/>
        <v>0.889892578125</v>
      </c>
      <c r="Q108" s="2">
        <f t="shared" si="13"/>
        <v>1468.853759765625</v>
      </c>
      <c r="R108" s="2">
        <f t="shared" si="11"/>
        <v>31.146240234375</v>
      </c>
    </row>
    <row r="109" spans="7:21" ht="15">
      <c r="G109" s="8">
        <v>3</v>
      </c>
      <c r="H109" t="s">
        <v>54</v>
      </c>
      <c r="I109" s="8" t="s">
        <v>122</v>
      </c>
      <c r="J109" s="2">
        <v>25600</v>
      </c>
      <c r="K109" s="2">
        <f t="shared" si="12"/>
        <v>76800</v>
      </c>
      <c r="L109" s="1" t="s">
        <v>39</v>
      </c>
      <c r="M109" s="2">
        <v>0</v>
      </c>
      <c r="N109" s="2">
        <v>48000</v>
      </c>
      <c r="O109" s="2">
        <f>K109/2</f>
        <v>38400</v>
      </c>
      <c r="P109" s="2">
        <f t="shared" si="10"/>
        <v>1066.6666666666667</v>
      </c>
      <c r="Q109" s="2">
        <f t="shared" si="13"/>
        <v>49066.666666666664</v>
      </c>
      <c r="R109" s="2">
        <f t="shared" si="11"/>
        <v>27733.333333333336</v>
      </c>
      <c r="S109" s="2" t="s">
        <v>1</v>
      </c>
      <c r="T109" s="2" t="s">
        <v>1</v>
      </c>
      <c r="U109" s="2" t="s">
        <v>1</v>
      </c>
    </row>
    <row r="110" spans="7:18" ht="15">
      <c r="G110" s="8" t="s">
        <v>40</v>
      </c>
      <c r="H110" t="s">
        <v>77</v>
      </c>
      <c r="I110" s="8" t="s">
        <v>42</v>
      </c>
      <c r="J110" s="2">
        <v>1500</v>
      </c>
      <c r="K110" s="2">
        <f t="shared" si="12"/>
        <v>1500</v>
      </c>
      <c r="L110" s="1" t="s">
        <v>39</v>
      </c>
      <c r="M110" s="2">
        <v>0</v>
      </c>
      <c r="N110" s="2">
        <v>1467.9638671875</v>
      </c>
      <c r="O110" s="2">
        <f t="shared" si="14"/>
        <v>32.0361328125</v>
      </c>
      <c r="P110" s="2">
        <f t="shared" si="10"/>
        <v>0.889892578125</v>
      </c>
      <c r="Q110" s="2">
        <f t="shared" si="13"/>
        <v>1468.853759765625</v>
      </c>
      <c r="R110" s="2">
        <f t="shared" si="11"/>
        <v>31.146240234375</v>
      </c>
    </row>
    <row r="111" spans="1:18" ht="15">
      <c r="A111" t="s">
        <v>123</v>
      </c>
      <c r="G111" s="8" t="s">
        <v>40</v>
      </c>
      <c r="H111" t="s">
        <v>89</v>
      </c>
      <c r="I111" s="8" t="s">
        <v>42</v>
      </c>
      <c r="J111" s="2">
        <v>1350</v>
      </c>
      <c r="K111" s="2">
        <f t="shared" si="12"/>
        <v>1350</v>
      </c>
      <c r="L111" s="1" t="s">
        <v>39</v>
      </c>
      <c r="M111" s="2">
        <v>0</v>
      </c>
      <c r="N111" s="2">
        <v>1321.16748046875</v>
      </c>
      <c r="O111" s="2">
        <f t="shared" si="14"/>
        <v>28.83251953125</v>
      </c>
      <c r="P111" s="2">
        <f t="shared" si="10"/>
        <v>0.8009033203125</v>
      </c>
      <c r="Q111" s="2">
        <f t="shared" si="13"/>
        <v>1321.9683837890625</v>
      </c>
      <c r="R111" s="2">
        <f t="shared" si="11"/>
        <v>28.0316162109375</v>
      </c>
    </row>
    <row r="112" spans="7:18" ht="15">
      <c r="G112" s="8" t="s">
        <v>40</v>
      </c>
      <c r="H112" t="s">
        <v>124</v>
      </c>
      <c r="I112" s="8" t="s">
        <v>42</v>
      </c>
      <c r="J112" s="2">
        <v>5000</v>
      </c>
      <c r="K112" s="2">
        <f t="shared" si="12"/>
        <v>5000</v>
      </c>
      <c r="L112" s="1" t="s">
        <v>39</v>
      </c>
      <c r="M112" s="2">
        <v>0</v>
      </c>
      <c r="N112" s="2">
        <v>4893.212890625</v>
      </c>
      <c r="O112" s="2">
        <f t="shared" si="14"/>
        <v>106.787109375</v>
      </c>
      <c r="P112" s="2">
        <f t="shared" si="10"/>
        <v>2.96630859375</v>
      </c>
      <c r="Q112" s="2">
        <f t="shared" si="13"/>
        <v>4896.17919921875</v>
      </c>
      <c r="R112" s="2">
        <f t="shared" si="11"/>
        <v>103.82080078125</v>
      </c>
    </row>
    <row r="113" spans="7:18" ht="15">
      <c r="G113" s="8" t="s">
        <v>40</v>
      </c>
      <c r="H113" t="s">
        <v>69</v>
      </c>
      <c r="I113" s="8" t="s">
        <v>42</v>
      </c>
      <c r="J113" s="2">
        <v>3000</v>
      </c>
      <c r="K113" s="2">
        <f t="shared" si="12"/>
        <v>3000</v>
      </c>
      <c r="L113" s="1" t="s">
        <v>39</v>
      </c>
      <c r="M113" s="2">
        <v>0</v>
      </c>
      <c r="N113" s="2">
        <v>2935.927734375</v>
      </c>
      <c r="O113" s="2">
        <f t="shared" si="14"/>
        <v>64.072265625</v>
      </c>
      <c r="P113" s="2">
        <f t="shared" si="10"/>
        <v>1.77978515625</v>
      </c>
      <c r="Q113" s="2">
        <f t="shared" si="13"/>
        <v>2937.70751953125</v>
      </c>
      <c r="R113" s="2">
        <f aca="true" t="shared" si="15" ref="R113:R123">K113-Q113</f>
        <v>62.29248046875</v>
      </c>
    </row>
    <row r="114" spans="7:18" ht="15">
      <c r="G114" s="8" t="s">
        <v>40</v>
      </c>
      <c r="H114" t="s">
        <v>125</v>
      </c>
      <c r="I114" s="8" t="s">
        <v>42</v>
      </c>
      <c r="J114" s="2">
        <v>2200</v>
      </c>
      <c r="K114" s="2">
        <f t="shared" si="12"/>
        <v>2200</v>
      </c>
      <c r="L114" s="1" t="s">
        <v>39</v>
      </c>
      <c r="M114" s="2">
        <v>0</v>
      </c>
      <c r="N114" s="2">
        <v>2153.013671875</v>
      </c>
      <c r="O114" s="2">
        <f t="shared" si="14"/>
        <v>46.986328125</v>
      </c>
      <c r="P114" s="2">
        <f t="shared" si="10"/>
        <v>1.30517578125</v>
      </c>
      <c r="Q114" s="2">
        <f t="shared" si="13"/>
        <v>2154.31884765625</v>
      </c>
      <c r="R114" s="2">
        <f t="shared" si="15"/>
        <v>45.68115234375</v>
      </c>
    </row>
    <row r="115" spans="7:18" ht="15">
      <c r="G115" s="8" t="s">
        <v>40</v>
      </c>
      <c r="H115" t="s">
        <v>59</v>
      </c>
      <c r="I115" s="8" t="s">
        <v>42</v>
      </c>
      <c r="J115" s="2">
        <v>3500</v>
      </c>
      <c r="K115" s="2">
        <f t="shared" si="12"/>
        <v>3500</v>
      </c>
      <c r="L115" s="1" t="s">
        <v>39</v>
      </c>
      <c r="M115" s="2">
        <v>0</v>
      </c>
      <c r="N115" s="2">
        <v>3425.2490234375</v>
      </c>
      <c r="O115" s="2">
        <f t="shared" si="14"/>
        <v>74.7509765625</v>
      </c>
      <c r="P115" s="2">
        <f t="shared" si="10"/>
        <v>2.076416015625</v>
      </c>
      <c r="Q115" s="2">
        <f t="shared" si="13"/>
        <v>3427.325439453125</v>
      </c>
      <c r="R115" s="2">
        <f t="shared" si="15"/>
        <v>72.674560546875</v>
      </c>
    </row>
    <row r="116" spans="7:18" ht="15">
      <c r="G116" s="8" t="s">
        <v>40</v>
      </c>
      <c r="H116" t="s">
        <v>126</v>
      </c>
      <c r="I116" s="8" t="s">
        <v>42</v>
      </c>
      <c r="J116" s="2">
        <v>4000</v>
      </c>
      <c r="K116" s="2">
        <f t="shared" si="12"/>
        <v>4000</v>
      </c>
      <c r="L116" s="1" t="s">
        <v>39</v>
      </c>
      <c r="M116" s="2">
        <v>0</v>
      </c>
      <c r="N116" s="2">
        <v>3914.5703125</v>
      </c>
      <c r="O116" s="2">
        <f t="shared" si="14"/>
        <v>85.4296875</v>
      </c>
      <c r="P116" s="2">
        <f t="shared" si="10"/>
        <v>2.373046875</v>
      </c>
      <c r="Q116" s="2">
        <f t="shared" si="13"/>
        <v>3916.943359375</v>
      </c>
      <c r="R116" s="2">
        <f t="shared" si="15"/>
        <v>83.056640625</v>
      </c>
    </row>
    <row r="117" spans="7:18" ht="15">
      <c r="G117" s="8" t="s">
        <v>40</v>
      </c>
      <c r="H117" t="s">
        <v>127</v>
      </c>
      <c r="I117" s="8" t="s">
        <v>42</v>
      </c>
      <c r="J117" s="2">
        <v>415000</v>
      </c>
      <c r="K117" s="2">
        <f t="shared" si="12"/>
        <v>415000</v>
      </c>
      <c r="L117" s="1" t="s">
        <v>39</v>
      </c>
      <c r="M117" s="2">
        <v>0</v>
      </c>
      <c r="N117" s="2">
        <v>406136.669921875</v>
      </c>
      <c r="O117" s="2">
        <f t="shared" si="14"/>
        <v>8863.330078125</v>
      </c>
      <c r="P117" s="2">
        <f t="shared" si="10"/>
        <v>246.20361328125</v>
      </c>
      <c r="Q117" s="2">
        <f t="shared" si="13"/>
        <v>406382.87353515625</v>
      </c>
      <c r="R117" s="2">
        <f t="shared" si="15"/>
        <v>8617.12646484375</v>
      </c>
    </row>
    <row r="118" spans="1:18" ht="15">
      <c r="A118" t="s">
        <v>128</v>
      </c>
      <c r="G118" s="8" t="s">
        <v>40</v>
      </c>
      <c r="H118" t="s">
        <v>129</v>
      </c>
      <c r="I118" s="8" t="s">
        <v>38</v>
      </c>
      <c r="J118" s="2">
        <v>8653.85</v>
      </c>
      <c r="K118" s="2">
        <f t="shared" si="12"/>
        <v>8653.85</v>
      </c>
      <c r="L118" s="1" t="s">
        <v>39</v>
      </c>
      <c r="M118" s="2">
        <v>0</v>
      </c>
      <c r="N118" s="2">
        <v>6856.95072631836</v>
      </c>
      <c r="O118" s="2">
        <f t="shared" si="14"/>
        <v>1796.8992736816408</v>
      </c>
      <c r="P118" s="2">
        <f t="shared" si="10"/>
        <v>49.91386871337891</v>
      </c>
      <c r="Q118" s="2">
        <f t="shared" si="13"/>
        <v>6906.864595031739</v>
      </c>
      <c r="R118" s="2">
        <f t="shared" si="15"/>
        <v>1746.9854049682617</v>
      </c>
    </row>
    <row r="119" spans="7:18" ht="15">
      <c r="G119" s="8" t="s">
        <v>40</v>
      </c>
      <c r="H119" t="s">
        <v>130</v>
      </c>
      <c r="I119" s="8" t="s">
        <v>42</v>
      </c>
      <c r="J119" s="2">
        <v>1800</v>
      </c>
      <c r="K119" s="2">
        <f t="shared" si="12"/>
        <v>1800</v>
      </c>
      <c r="L119" s="1" t="s">
        <v>39</v>
      </c>
      <c r="M119" s="2">
        <v>0</v>
      </c>
      <c r="N119" s="2">
        <v>1761.556640625</v>
      </c>
      <c r="O119" s="2">
        <f t="shared" si="14"/>
        <v>38.443359375</v>
      </c>
      <c r="P119" s="2">
        <f t="shared" si="10"/>
        <v>1.06787109375</v>
      </c>
      <c r="Q119" s="2">
        <f t="shared" si="13"/>
        <v>1762.62451171875</v>
      </c>
      <c r="R119" s="2">
        <f t="shared" si="15"/>
        <v>37.37548828125</v>
      </c>
    </row>
    <row r="120" spans="7:18" ht="15">
      <c r="G120" s="8" t="s">
        <v>40</v>
      </c>
      <c r="H120" t="s">
        <v>131</v>
      </c>
      <c r="I120" s="8" t="s">
        <v>42</v>
      </c>
      <c r="J120" s="2">
        <v>2800</v>
      </c>
      <c r="K120" s="2">
        <f t="shared" si="12"/>
        <v>2800</v>
      </c>
      <c r="L120" s="1" t="s">
        <v>39</v>
      </c>
      <c r="M120" s="2">
        <v>0</v>
      </c>
      <c r="N120" s="2">
        <v>2740.19921875</v>
      </c>
      <c r="O120" s="2">
        <f t="shared" si="14"/>
        <v>59.80078125</v>
      </c>
      <c r="P120" s="2">
        <f t="shared" si="10"/>
        <v>1.6611328125</v>
      </c>
      <c r="Q120" s="2">
        <f t="shared" si="13"/>
        <v>2741.8603515625</v>
      </c>
      <c r="R120" s="2">
        <f t="shared" si="15"/>
        <v>58.1396484375</v>
      </c>
    </row>
    <row r="121" spans="7:18" ht="15">
      <c r="G121" s="8" t="s">
        <v>40</v>
      </c>
      <c r="H121" t="s">
        <v>132</v>
      </c>
      <c r="I121" s="8" t="s">
        <v>42</v>
      </c>
      <c r="J121" s="2">
        <v>10500</v>
      </c>
      <c r="K121" s="2">
        <f t="shared" si="12"/>
        <v>10500</v>
      </c>
      <c r="L121" s="1" t="s">
        <v>39</v>
      </c>
      <c r="M121" s="2">
        <v>0</v>
      </c>
      <c r="N121" s="2">
        <v>10275.7470703125</v>
      </c>
      <c r="O121" s="2">
        <f t="shared" si="14"/>
        <v>224.2529296875</v>
      </c>
      <c r="P121" s="2">
        <f t="shared" si="10"/>
        <v>6.229248046875</v>
      </c>
      <c r="Q121" s="2">
        <f t="shared" si="13"/>
        <v>10281.976318359375</v>
      </c>
      <c r="R121" s="2">
        <f t="shared" si="15"/>
        <v>218.023681640625</v>
      </c>
    </row>
    <row r="122" spans="7:18" ht="15">
      <c r="G122" s="8" t="s">
        <v>40</v>
      </c>
      <c r="H122" t="s">
        <v>133</v>
      </c>
      <c r="I122" s="8" t="s">
        <v>42</v>
      </c>
      <c r="J122" s="2">
        <v>35000</v>
      </c>
      <c r="K122" s="2">
        <f t="shared" si="12"/>
        <v>35000</v>
      </c>
      <c r="L122" s="1" t="s">
        <v>39</v>
      </c>
      <c r="M122" s="2">
        <v>0</v>
      </c>
      <c r="N122" s="2">
        <v>34252.490234375</v>
      </c>
      <c r="O122" s="2">
        <f t="shared" si="14"/>
        <v>747.509765625</v>
      </c>
      <c r="P122" s="2">
        <f t="shared" si="10"/>
        <v>20.76416015625</v>
      </c>
      <c r="Q122" s="2">
        <f t="shared" si="13"/>
        <v>34273.25439453125</v>
      </c>
      <c r="R122" s="2">
        <f t="shared" si="15"/>
        <v>726.74560546875</v>
      </c>
    </row>
    <row r="123" spans="7:18" ht="15">
      <c r="G123" s="8" t="s">
        <v>40</v>
      </c>
      <c r="H123" t="s">
        <v>134</v>
      </c>
      <c r="I123" s="8" t="s">
        <v>42</v>
      </c>
      <c r="J123" s="2">
        <v>13262.6</v>
      </c>
      <c r="K123" s="2">
        <f t="shared" si="12"/>
        <v>13262.6</v>
      </c>
      <c r="L123" s="1" t="s">
        <v>39</v>
      </c>
      <c r="M123" s="2">
        <v>0</v>
      </c>
      <c r="N123" s="2">
        <v>12979.345056640626</v>
      </c>
      <c r="O123" s="2">
        <f t="shared" si="14"/>
        <v>283.254943359374</v>
      </c>
      <c r="P123" s="2">
        <f t="shared" si="10"/>
        <v>7.868192871093722</v>
      </c>
      <c r="Q123" s="2">
        <f t="shared" si="13"/>
        <v>12987.21324951172</v>
      </c>
      <c r="R123" s="2">
        <f t="shared" si="15"/>
        <v>275.3867504882801</v>
      </c>
    </row>
    <row r="124" spans="1:18" ht="15">
      <c r="A124" t="s">
        <v>135</v>
      </c>
      <c r="G124" s="8" t="s">
        <v>40</v>
      </c>
      <c r="H124" t="s">
        <v>136</v>
      </c>
      <c r="I124" s="8" t="s">
        <v>42</v>
      </c>
      <c r="J124" s="2">
        <v>3000</v>
      </c>
      <c r="K124" s="2">
        <f t="shared" si="12"/>
        <v>3000</v>
      </c>
      <c r="L124" s="1" t="s">
        <v>39</v>
      </c>
      <c r="M124" s="2">
        <v>0</v>
      </c>
      <c r="N124" s="2">
        <v>2935.927734375</v>
      </c>
      <c r="O124" s="2">
        <f t="shared" si="14"/>
        <v>64.072265625</v>
      </c>
      <c r="P124" s="2">
        <f t="shared" si="10"/>
        <v>1.77978515625</v>
      </c>
      <c r="Q124" s="2">
        <f t="shared" si="13"/>
        <v>2937.70751953125</v>
      </c>
      <c r="R124" s="2">
        <f aca="true" t="shared" si="16" ref="R124:R187">K124-Q124</f>
        <v>62.29248046875</v>
      </c>
    </row>
    <row r="125" spans="7:18" ht="15">
      <c r="G125" s="8" t="s">
        <v>40</v>
      </c>
      <c r="H125" t="s">
        <v>59</v>
      </c>
      <c r="I125" s="8" t="s">
        <v>42</v>
      </c>
      <c r="J125" s="2">
        <v>3500</v>
      </c>
      <c r="K125" s="2">
        <f t="shared" si="12"/>
        <v>3500</v>
      </c>
      <c r="L125" s="1" t="s">
        <v>39</v>
      </c>
      <c r="M125" s="2">
        <v>0</v>
      </c>
      <c r="N125" s="2">
        <v>3425.2490234375</v>
      </c>
      <c r="O125" s="2">
        <f t="shared" si="14"/>
        <v>74.7509765625</v>
      </c>
      <c r="P125" s="2">
        <f t="shared" si="10"/>
        <v>2.076416015625</v>
      </c>
      <c r="Q125" s="2">
        <f t="shared" si="13"/>
        <v>3427.325439453125</v>
      </c>
      <c r="R125" s="2">
        <f t="shared" si="16"/>
        <v>72.674560546875</v>
      </c>
    </row>
    <row r="126" spans="7:18" ht="15">
      <c r="G126" s="8" t="s">
        <v>51</v>
      </c>
      <c r="H126" t="s">
        <v>137</v>
      </c>
      <c r="I126" s="8" t="s">
        <v>42</v>
      </c>
      <c r="J126" s="2">
        <v>3000</v>
      </c>
      <c r="K126" s="2">
        <f t="shared" si="12"/>
        <v>6000</v>
      </c>
      <c r="L126" s="1" t="s">
        <v>39</v>
      </c>
      <c r="M126" s="2">
        <v>0</v>
      </c>
      <c r="N126" s="2">
        <v>5871.85546875</v>
      </c>
      <c r="O126" s="2">
        <f t="shared" si="14"/>
        <v>128.14453125</v>
      </c>
      <c r="P126" s="2">
        <f t="shared" si="10"/>
        <v>3.5595703125</v>
      </c>
      <c r="Q126" s="2">
        <f t="shared" si="13"/>
        <v>5875.4150390625</v>
      </c>
      <c r="R126" s="2">
        <f t="shared" si="16"/>
        <v>124.5849609375</v>
      </c>
    </row>
    <row r="127" spans="1:18" ht="15">
      <c r="A127" t="s">
        <v>138</v>
      </c>
      <c r="G127" s="8" t="s">
        <v>40</v>
      </c>
      <c r="H127" t="s">
        <v>139</v>
      </c>
      <c r="I127" s="8" t="s">
        <v>42</v>
      </c>
      <c r="J127" s="2">
        <v>2500</v>
      </c>
      <c r="K127" s="2">
        <f t="shared" si="12"/>
        <v>2500</v>
      </c>
      <c r="L127" s="1" t="s">
        <v>39</v>
      </c>
      <c r="M127" s="2">
        <v>0</v>
      </c>
      <c r="N127" s="2">
        <v>2446.6064453125</v>
      </c>
      <c r="O127" s="2">
        <f aca="true" t="shared" si="17" ref="O127:O159">K127-N127</f>
        <v>53.3935546875</v>
      </c>
      <c r="P127" s="2">
        <f t="shared" si="10"/>
        <v>1.483154296875</v>
      </c>
      <c r="Q127" s="2">
        <f t="shared" si="13"/>
        <v>2448.089599609375</v>
      </c>
      <c r="R127" s="2">
        <f t="shared" si="16"/>
        <v>51.910400390625</v>
      </c>
    </row>
    <row r="128" spans="7:18" ht="15">
      <c r="G128" s="8" t="s">
        <v>40</v>
      </c>
      <c r="H128" t="s">
        <v>59</v>
      </c>
      <c r="I128" s="8" t="s">
        <v>42</v>
      </c>
      <c r="J128" s="2">
        <v>3500</v>
      </c>
      <c r="K128" s="2">
        <f t="shared" si="12"/>
        <v>3500</v>
      </c>
      <c r="L128" s="1" t="s">
        <v>39</v>
      </c>
      <c r="M128" s="2">
        <v>0</v>
      </c>
      <c r="N128" s="2">
        <v>3425.2490234375</v>
      </c>
      <c r="O128" s="2">
        <f t="shared" si="17"/>
        <v>74.7509765625</v>
      </c>
      <c r="P128" s="2">
        <f t="shared" si="10"/>
        <v>2.076416015625</v>
      </c>
      <c r="Q128" s="2">
        <f t="shared" si="13"/>
        <v>3427.325439453125</v>
      </c>
      <c r="R128" s="2">
        <f t="shared" si="16"/>
        <v>72.674560546875</v>
      </c>
    </row>
    <row r="129" spans="7:18" ht="15">
      <c r="G129" s="8" t="s">
        <v>40</v>
      </c>
      <c r="H129" t="s">
        <v>140</v>
      </c>
      <c r="I129" s="8" t="s">
        <v>42</v>
      </c>
      <c r="J129" s="2">
        <v>13000</v>
      </c>
      <c r="K129" s="2">
        <f t="shared" si="12"/>
        <v>13000</v>
      </c>
      <c r="L129" s="1" t="s">
        <v>39</v>
      </c>
      <c r="M129" s="2">
        <v>0</v>
      </c>
      <c r="N129" s="2">
        <v>12722.353515625</v>
      </c>
      <c r="O129" s="2">
        <f t="shared" si="17"/>
        <v>277.646484375</v>
      </c>
      <c r="P129" s="2">
        <f t="shared" si="10"/>
        <v>7.71240234375</v>
      </c>
      <c r="Q129" s="2">
        <f t="shared" si="13"/>
        <v>12730.06591796875</v>
      </c>
      <c r="R129" s="2">
        <f t="shared" si="16"/>
        <v>269.93408203125</v>
      </c>
    </row>
    <row r="130" spans="1:18" ht="15">
      <c r="A130" t="s">
        <v>141</v>
      </c>
      <c r="G130" s="8" t="s">
        <v>40</v>
      </c>
      <c r="H130" t="s">
        <v>142</v>
      </c>
      <c r="I130" s="8" t="s">
        <v>42</v>
      </c>
      <c r="J130" s="2">
        <v>10000</v>
      </c>
      <c r="K130" s="2">
        <f t="shared" si="12"/>
        <v>10000</v>
      </c>
      <c r="L130" s="1" t="s">
        <v>39</v>
      </c>
      <c r="M130" s="2">
        <v>0</v>
      </c>
      <c r="N130" s="2">
        <v>9786.42578125</v>
      </c>
      <c r="O130" s="2">
        <f t="shared" si="17"/>
        <v>213.57421875</v>
      </c>
      <c r="P130" s="2">
        <f t="shared" si="10"/>
        <v>5.9326171875</v>
      </c>
      <c r="Q130" s="2">
        <f t="shared" si="13"/>
        <v>9792.3583984375</v>
      </c>
      <c r="R130" s="2">
        <f t="shared" si="16"/>
        <v>207.6416015625</v>
      </c>
    </row>
    <row r="131" spans="7:18" ht="15">
      <c r="G131" s="8" t="s">
        <v>40</v>
      </c>
      <c r="H131" t="s">
        <v>143</v>
      </c>
      <c r="I131" s="8" t="s">
        <v>42</v>
      </c>
      <c r="J131" s="2">
        <v>6000</v>
      </c>
      <c r="K131" s="2">
        <f t="shared" si="12"/>
        <v>6000</v>
      </c>
      <c r="L131" s="1" t="s">
        <v>39</v>
      </c>
      <c r="M131" s="2">
        <v>0</v>
      </c>
      <c r="N131" s="2">
        <v>5871.85546875</v>
      </c>
      <c r="O131" s="2">
        <f t="shared" si="17"/>
        <v>128.14453125</v>
      </c>
      <c r="P131" s="2">
        <f t="shared" si="10"/>
        <v>3.5595703125</v>
      </c>
      <c r="Q131" s="2">
        <f t="shared" si="13"/>
        <v>5875.4150390625</v>
      </c>
      <c r="R131" s="2">
        <f t="shared" si="16"/>
        <v>124.5849609375</v>
      </c>
    </row>
    <row r="132" spans="7:18" ht="15">
      <c r="G132" s="8" t="s">
        <v>40</v>
      </c>
      <c r="H132" t="s">
        <v>144</v>
      </c>
      <c r="I132" s="8" t="s">
        <v>42</v>
      </c>
      <c r="J132" s="2">
        <v>3500</v>
      </c>
      <c r="K132" s="2">
        <f t="shared" si="12"/>
        <v>3500</v>
      </c>
      <c r="L132" s="1" t="s">
        <v>39</v>
      </c>
      <c r="M132" s="2">
        <v>0</v>
      </c>
      <c r="N132" s="2">
        <v>3425.2490234375</v>
      </c>
      <c r="O132" s="2">
        <f t="shared" si="17"/>
        <v>74.7509765625</v>
      </c>
      <c r="P132" s="2">
        <f t="shared" si="10"/>
        <v>2.076416015625</v>
      </c>
      <c r="Q132" s="2">
        <f t="shared" si="13"/>
        <v>3427.325439453125</v>
      </c>
      <c r="R132" s="2">
        <f t="shared" si="16"/>
        <v>72.674560546875</v>
      </c>
    </row>
    <row r="133" spans="7:18" ht="15">
      <c r="G133" s="8" t="s">
        <v>51</v>
      </c>
      <c r="H133" t="s">
        <v>145</v>
      </c>
      <c r="I133" s="8" t="s">
        <v>42</v>
      </c>
      <c r="J133" s="2">
        <v>1500</v>
      </c>
      <c r="K133" s="2">
        <f t="shared" si="12"/>
        <v>3000</v>
      </c>
      <c r="L133" s="1" t="s">
        <v>39</v>
      </c>
      <c r="M133" s="2">
        <v>0</v>
      </c>
      <c r="N133" s="2">
        <v>2935.927734375</v>
      </c>
      <c r="O133" s="2">
        <f t="shared" si="17"/>
        <v>64.072265625</v>
      </c>
      <c r="P133" s="2">
        <f t="shared" si="10"/>
        <v>1.77978515625</v>
      </c>
      <c r="Q133" s="2">
        <f t="shared" si="13"/>
        <v>2937.70751953125</v>
      </c>
      <c r="R133" s="2">
        <f t="shared" si="16"/>
        <v>62.29248046875</v>
      </c>
    </row>
    <row r="134" spans="7:18" ht="15">
      <c r="G134" s="8" t="s">
        <v>108</v>
      </c>
      <c r="H134" t="s">
        <v>146</v>
      </c>
      <c r="I134" s="8" t="s">
        <v>42</v>
      </c>
      <c r="J134" s="2">
        <v>3500</v>
      </c>
      <c r="K134" s="2">
        <f t="shared" si="12"/>
        <v>10500</v>
      </c>
      <c r="L134" s="1" t="s">
        <v>39</v>
      </c>
      <c r="M134" s="2">
        <v>0</v>
      </c>
      <c r="N134" s="2">
        <v>10275.7470703125</v>
      </c>
      <c r="O134" s="2">
        <f t="shared" si="17"/>
        <v>224.2529296875</v>
      </c>
      <c r="P134" s="2">
        <f t="shared" si="10"/>
        <v>6.229248046875</v>
      </c>
      <c r="Q134" s="2">
        <f t="shared" si="13"/>
        <v>10281.976318359375</v>
      </c>
      <c r="R134" s="2">
        <f t="shared" si="16"/>
        <v>218.023681640625</v>
      </c>
    </row>
    <row r="135" spans="7:18" ht="15">
      <c r="G135" s="8" t="s">
        <v>40</v>
      </c>
      <c r="H135" t="s">
        <v>147</v>
      </c>
      <c r="I135" s="8" t="s">
        <v>42</v>
      </c>
      <c r="J135" s="2">
        <v>3500</v>
      </c>
      <c r="K135" s="2">
        <f t="shared" si="12"/>
        <v>3500</v>
      </c>
      <c r="L135" s="1" t="s">
        <v>39</v>
      </c>
      <c r="M135" s="2">
        <v>0</v>
      </c>
      <c r="N135" s="2">
        <v>3425.2490234375</v>
      </c>
      <c r="O135" s="2">
        <f t="shared" si="17"/>
        <v>74.7509765625</v>
      </c>
      <c r="P135" s="2">
        <f t="shared" si="10"/>
        <v>2.076416015625</v>
      </c>
      <c r="Q135" s="2">
        <f t="shared" si="13"/>
        <v>3427.325439453125</v>
      </c>
      <c r="R135" s="2">
        <f t="shared" si="16"/>
        <v>72.674560546875</v>
      </c>
    </row>
    <row r="136" spans="7:18" ht="15">
      <c r="G136" s="8" t="s">
        <v>40</v>
      </c>
      <c r="H136" t="s">
        <v>148</v>
      </c>
      <c r="I136" s="8" t="s">
        <v>42</v>
      </c>
      <c r="J136" s="2">
        <v>5000</v>
      </c>
      <c r="K136" s="2">
        <f t="shared" si="12"/>
        <v>5000</v>
      </c>
      <c r="L136" s="1" t="s">
        <v>39</v>
      </c>
      <c r="M136" s="2">
        <v>0</v>
      </c>
      <c r="N136" s="2">
        <v>4893.212890625</v>
      </c>
      <c r="O136" s="2">
        <f t="shared" si="17"/>
        <v>106.787109375</v>
      </c>
      <c r="P136" s="2">
        <f t="shared" si="10"/>
        <v>2.96630859375</v>
      </c>
      <c r="Q136" s="2">
        <f t="shared" si="13"/>
        <v>4896.17919921875</v>
      </c>
      <c r="R136" s="2">
        <f t="shared" si="16"/>
        <v>103.82080078125</v>
      </c>
    </row>
    <row r="137" spans="7:18" ht="15">
      <c r="G137" s="8" t="s">
        <v>40</v>
      </c>
      <c r="H137" t="s">
        <v>149</v>
      </c>
      <c r="I137" s="8" t="s">
        <v>42</v>
      </c>
      <c r="J137" s="2">
        <v>2500</v>
      </c>
      <c r="K137" s="2">
        <f t="shared" si="12"/>
        <v>2500</v>
      </c>
      <c r="L137" s="1" t="s">
        <v>39</v>
      </c>
      <c r="M137" s="2">
        <v>0</v>
      </c>
      <c r="N137" s="2">
        <v>2446.6064453125</v>
      </c>
      <c r="O137" s="2">
        <f t="shared" si="17"/>
        <v>53.3935546875</v>
      </c>
      <c r="P137" s="2">
        <f t="shared" si="10"/>
        <v>1.483154296875</v>
      </c>
      <c r="Q137" s="2">
        <f t="shared" si="13"/>
        <v>2448.089599609375</v>
      </c>
      <c r="R137" s="2">
        <f t="shared" si="16"/>
        <v>51.910400390625</v>
      </c>
    </row>
    <row r="138" spans="7:18" ht="15">
      <c r="G138" s="8" t="s">
        <v>40</v>
      </c>
      <c r="H138" t="s">
        <v>150</v>
      </c>
      <c r="I138" s="8" t="s">
        <v>42</v>
      </c>
      <c r="J138" s="2">
        <v>2500</v>
      </c>
      <c r="K138" s="2">
        <f t="shared" si="12"/>
        <v>2500</v>
      </c>
      <c r="L138" s="1" t="s">
        <v>39</v>
      </c>
      <c r="M138" s="2">
        <v>0</v>
      </c>
      <c r="N138" s="2">
        <v>2446.6064453125</v>
      </c>
      <c r="O138" s="2">
        <f t="shared" si="17"/>
        <v>53.3935546875</v>
      </c>
      <c r="P138" s="2">
        <f t="shared" si="10"/>
        <v>1.483154296875</v>
      </c>
      <c r="Q138" s="2">
        <f t="shared" si="13"/>
        <v>2448.089599609375</v>
      </c>
      <c r="R138" s="2">
        <f t="shared" si="16"/>
        <v>51.910400390625</v>
      </c>
    </row>
    <row r="139" spans="7:18" ht="15">
      <c r="G139" s="8" t="s">
        <v>40</v>
      </c>
      <c r="H139" t="s">
        <v>59</v>
      </c>
      <c r="I139" s="8" t="s">
        <v>42</v>
      </c>
      <c r="J139" s="2">
        <v>3500</v>
      </c>
      <c r="K139" s="2">
        <f t="shared" si="12"/>
        <v>3500</v>
      </c>
      <c r="L139" s="1" t="s">
        <v>39</v>
      </c>
      <c r="M139" s="2">
        <v>0</v>
      </c>
      <c r="N139" s="2">
        <v>3425.2490234375</v>
      </c>
      <c r="O139" s="2">
        <f t="shared" si="17"/>
        <v>74.7509765625</v>
      </c>
      <c r="P139" s="2">
        <f t="shared" si="10"/>
        <v>2.076416015625</v>
      </c>
      <c r="Q139" s="2">
        <f t="shared" si="13"/>
        <v>3427.325439453125</v>
      </c>
      <c r="R139" s="2">
        <f t="shared" si="16"/>
        <v>72.674560546875</v>
      </c>
    </row>
    <row r="140" spans="7:18" ht="15">
      <c r="G140" s="8" t="s">
        <v>51</v>
      </c>
      <c r="H140" t="s">
        <v>151</v>
      </c>
      <c r="I140" s="8" t="s">
        <v>38</v>
      </c>
      <c r="J140" s="2">
        <v>1653.85</v>
      </c>
      <c r="K140" s="2">
        <f t="shared" si="12"/>
        <v>3307.7</v>
      </c>
      <c r="L140" s="1" t="s">
        <v>39</v>
      </c>
      <c r="M140" s="2">
        <v>0</v>
      </c>
      <c r="N140" s="2">
        <v>2620.8838745117187</v>
      </c>
      <c r="O140" s="2">
        <f t="shared" si="17"/>
        <v>686.8161254882812</v>
      </c>
      <c r="P140" s="2">
        <f aca="true" t="shared" si="18" ref="P140:P203">O140*25%/9</f>
        <v>19.07822570800781</v>
      </c>
      <c r="Q140" s="2">
        <f t="shared" si="13"/>
        <v>2639.9621002197264</v>
      </c>
      <c r="R140" s="2">
        <f t="shared" si="16"/>
        <v>667.7378997802734</v>
      </c>
    </row>
    <row r="141" spans="7:18" ht="15">
      <c r="G141" s="8" t="s">
        <v>51</v>
      </c>
      <c r="H141" t="s">
        <v>152</v>
      </c>
      <c r="I141" s="8" t="s">
        <v>42</v>
      </c>
      <c r="J141" s="2">
        <v>2500</v>
      </c>
      <c r="K141" s="2">
        <f t="shared" si="12"/>
        <v>5000</v>
      </c>
      <c r="L141" s="1" t="s">
        <v>39</v>
      </c>
      <c r="M141" s="2">
        <v>0</v>
      </c>
      <c r="N141" s="2">
        <v>4893.212890625</v>
      </c>
      <c r="O141" s="2">
        <f t="shared" si="17"/>
        <v>106.787109375</v>
      </c>
      <c r="P141" s="2">
        <f t="shared" si="18"/>
        <v>2.96630859375</v>
      </c>
      <c r="Q141" s="2">
        <f t="shared" si="13"/>
        <v>4896.17919921875</v>
      </c>
      <c r="R141" s="2">
        <f t="shared" si="16"/>
        <v>103.82080078125</v>
      </c>
    </row>
    <row r="142" spans="7:18" ht="15">
      <c r="G142" s="8" t="s">
        <v>40</v>
      </c>
      <c r="H142" t="s">
        <v>59</v>
      </c>
      <c r="I142" s="8" t="s">
        <v>42</v>
      </c>
      <c r="J142" s="2">
        <v>3500</v>
      </c>
      <c r="K142" s="2">
        <f t="shared" si="12"/>
        <v>3500</v>
      </c>
      <c r="L142" s="1" t="s">
        <v>39</v>
      </c>
      <c r="M142" s="2">
        <v>0</v>
      </c>
      <c r="N142" s="2">
        <v>3425.2490234375</v>
      </c>
      <c r="O142" s="2">
        <f t="shared" si="17"/>
        <v>74.7509765625</v>
      </c>
      <c r="P142" s="2">
        <f t="shared" si="18"/>
        <v>2.076416015625</v>
      </c>
      <c r="Q142" s="2">
        <f t="shared" si="13"/>
        <v>3427.325439453125</v>
      </c>
      <c r="R142" s="2">
        <f t="shared" si="16"/>
        <v>72.674560546875</v>
      </c>
    </row>
    <row r="143" spans="1:18" ht="15">
      <c r="A143" t="s">
        <v>153</v>
      </c>
      <c r="G143" s="8" t="s">
        <v>40</v>
      </c>
      <c r="H143" t="s">
        <v>154</v>
      </c>
      <c r="I143" s="8" t="s">
        <v>42</v>
      </c>
      <c r="J143" s="2">
        <v>7000</v>
      </c>
      <c r="K143" s="2">
        <f t="shared" si="12"/>
        <v>7000</v>
      </c>
      <c r="L143" s="1" t="s">
        <v>39</v>
      </c>
      <c r="M143" s="2">
        <v>0</v>
      </c>
      <c r="N143" s="2">
        <v>6850.498046875</v>
      </c>
      <c r="O143" s="2">
        <f t="shared" si="17"/>
        <v>149.501953125</v>
      </c>
      <c r="P143" s="2">
        <f t="shared" si="18"/>
        <v>4.15283203125</v>
      </c>
      <c r="Q143" s="2">
        <f t="shared" si="13"/>
        <v>6854.65087890625</v>
      </c>
      <c r="R143" s="2">
        <f t="shared" si="16"/>
        <v>145.34912109375</v>
      </c>
    </row>
    <row r="144" spans="7:18" ht="15">
      <c r="G144" s="8" t="s">
        <v>40</v>
      </c>
      <c r="H144" t="s">
        <v>155</v>
      </c>
      <c r="I144" s="8" t="s">
        <v>42</v>
      </c>
      <c r="J144" s="2">
        <v>3600</v>
      </c>
      <c r="K144" s="2">
        <f t="shared" si="12"/>
        <v>3600</v>
      </c>
      <c r="L144" s="1" t="s">
        <v>39</v>
      </c>
      <c r="M144" s="2">
        <v>0</v>
      </c>
      <c r="N144" s="2">
        <v>3523.11328125</v>
      </c>
      <c r="O144" s="2">
        <f t="shared" si="17"/>
        <v>76.88671875</v>
      </c>
      <c r="P144" s="2">
        <f t="shared" si="18"/>
        <v>2.1357421875</v>
      </c>
      <c r="Q144" s="2">
        <f t="shared" si="13"/>
        <v>3525.2490234375</v>
      </c>
      <c r="R144" s="2">
        <f t="shared" si="16"/>
        <v>74.7509765625</v>
      </c>
    </row>
    <row r="145" spans="7:18" ht="15">
      <c r="G145" s="8" t="s">
        <v>40</v>
      </c>
      <c r="H145" t="s">
        <v>156</v>
      </c>
      <c r="I145" s="8" t="s">
        <v>42</v>
      </c>
      <c r="J145" s="2">
        <v>2800</v>
      </c>
      <c r="K145" s="2">
        <f t="shared" si="12"/>
        <v>2800</v>
      </c>
      <c r="L145" s="1" t="s">
        <v>39</v>
      </c>
      <c r="M145" s="2">
        <v>0</v>
      </c>
      <c r="N145" s="2">
        <v>2740.19921875</v>
      </c>
      <c r="O145" s="2">
        <f t="shared" si="17"/>
        <v>59.80078125</v>
      </c>
      <c r="P145" s="2">
        <f t="shared" si="18"/>
        <v>1.6611328125</v>
      </c>
      <c r="Q145" s="2">
        <f t="shared" si="13"/>
        <v>2741.8603515625</v>
      </c>
      <c r="R145" s="2">
        <f t="shared" si="16"/>
        <v>58.1396484375</v>
      </c>
    </row>
    <row r="146" spans="7:18" ht="15">
      <c r="G146" s="8">
        <v>2</v>
      </c>
      <c r="H146" t="s">
        <v>157</v>
      </c>
      <c r="I146" s="8" t="s">
        <v>42</v>
      </c>
      <c r="J146" s="2">
        <v>800</v>
      </c>
      <c r="K146" s="2">
        <f t="shared" si="12"/>
        <v>1600</v>
      </c>
      <c r="L146" s="1" t="s">
        <v>39</v>
      </c>
      <c r="M146" s="2">
        <v>0</v>
      </c>
      <c r="N146" s="2">
        <v>1565.828125</v>
      </c>
      <c r="O146" s="2">
        <f t="shared" si="17"/>
        <v>34.171875</v>
      </c>
      <c r="P146" s="2">
        <f t="shared" si="18"/>
        <v>0.94921875</v>
      </c>
      <c r="Q146" s="2">
        <f aca="true" t="shared" si="19" ref="Q146:Q209">N146+P146</f>
        <v>1566.77734375</v>
      </c>
      <c r="R146" s="2">
        <f t="shared" si="16"/>
        <v>33.22265625</v>
      </c>
    </row>
    <row r="147" spans="7:18" ht="15">
      <c r="G147" s="8">
        <v>1</v>
      </c>
      <c r="H147" t="s">
        <v>158</v>
      </c>
      <c r="I147" s="8" t="s">
        <v>42</v>
      </c>
      <c r="J147" s="2">
        <v>3500</v>
      </c>
      <c r="K147" s="2">
        <f t="shared" si="12"/>
        <v>3500</v>
      </c>
      <c r="L147" s="1" t="s">
        <v>39</v>
      </c>
      <c r="M147" s="2">
        <v>0</v>
      </c>
      <c r="N147" s="2">
        <v>3425.2490234375</v>
      </c>
      <c r="O147" s="2">
        <f t="shared" si="17"/>
        <v>74.7509765625</v>
      </c>
      <c r="P147" s="2">
        <f t="shared" si="18"/>
        <v>2.076416015625</v>
      </c>
      <c r="Q147" s="2">
        <f t="shared" si="19"/>
        <v>3427.325439453125</v>
      </c>
      <c r="R147" s="2">
        <f t="shared" si="16"/>
        <v>72.674560546875</v>
      </c>
    </row>
    <row r="148" spans="7:18" ht="15">
      <c r="G148" s="8">
        <v>1</v>
      </c>
      <c r="H148" t="s">
        <v>159</v>
      </c>
      <c r="I148" s="8" t="s">
        <v>42</v>
      </c>
      <c r="J148" s="2">
        <v>2800</v>
      </c>
      <c r="K148" s="2">
        <f t="shared" si="12"/>
        <v>2800</v>
      </c>
      <c r="L148" s="1" t="s">
        <v>39</v>
      </c>
      <c r="M148" s="2">
        <v>0</v>
      </c>
      <c r="N148" s="2">
        <v>2740.19921875</v>
      </c>
      <c r="O148" s="2">
        <f t="shared" si="17"/>
        <v>59.80078125</v>
      </c>
      <c r="P148" s="2">
        <f t="shared" si="18"/>
        <v>1.6611328125</v>
      </c>
      <c r="Q148" s="2">
        <f t="shared" si="19"/>
        <v>2741.8603515625</v>
      </c>
      <c r="R148" s="2">
        <f t="shared" si="16"/>
        <v>58.1396484375</v>
      </c>
    </row>
    <row r="149" spans="7:18" ht="15">
      <c r="G149" s="8">
        <v>1</v>
      </c>
      <c r="H149" t="s">
        <v>159</v>
      </c>
      <c r="I149" s="8" t="s">
        <v>42</v>
      </c>
      <c r="J149" s="2">
        <v>2800</v>
      </c>
      <c r="K149" s="2">
        <f t="shared" si="12"/>
        <v>2800</v>
      </c>
      <c r="L149" s="1" t="s">
        <v>39</v>
      </c>
      <c r="M149" s="2">
        <v>0</v>
      </c>
      <c r="N149" s="2">
        <v>2740.19921875</v>
      </c>
      <c r="O149" s="2">
        <f t="shared" si="17"/>
        <v>59.80078125</v>
      </c>
      <c r="P149" s="2">
        <f t="shared" si="18"/>
        <v>1.6611328125</v>
      </c>
      <c r="Q149" s="2">
        <f t="shared" si="19"/>
        <v>2741.8603515625</v>
      </c>
      <c r="R149" s="2">
        <f t="shared" si="16"/>
        <v>58.1396484375</v>
      </c>
    </row>
    <row r="150" spans="7:18" ht="15">
      <c r="G150" s="8">
        <v>2</v>
      </c>
      <c r="H150" t="s">
        <v>160</v>
      </c>
      <c r="I150" s="8" t="s">
        <v>42</v>
      </c>
      <c r="J150" s="2">
        <v>375</v>
      </c>
      <c r="K150" s="2">
        <f t="shared" si="12"/>
        <v>750</v>
      </c>
      <c r="L150" s="1" t="s">
        <v>39</v>
      </c>
      <c r="M150" s="2">
        <v>0</v>
      </c>
      <c r="N150" s="2">
        <v>733.98193359375</v>
      </c>
      <c r="O150" s="2">
        <f t="shared" si="17"/>
        <v>16.01806640625</v>
      </c>
      <c r="P150" s="2">
        <f t="shared" si="18"/>
        <v>0.4449462890625</v>
      </c>
      <c r="Q150" s="2">
        <f t="shared" si="19"/>
        <v>734.4268798828125</v>
      </c>
      <c r="R150" s="2">
        <f t="shared" si="16"/>
        <v>15.5731201171875</v>
      </c>
    </row>
    <row r="151" spans="7:18" ht="15">
      <c r="G151" s="8">
        <v>1</v>
      </c>
      <c r="H151" t="s">
        <v>161</v>
      </c>
      <c r="I151" s="8" t="s">
        <v>42</v>
      </c>
      <c r="J151" s="2">
        <v>1250</v>
      </c>
      <c r="K151" s="2">
        <f aca="true" t="shared" si="20" ref="K151:K214">G151*J151</f>
        <v>1250</v>
      </c>
      <c r="L151" s="1" t="s">
        <v>39</v>
      </c>
      <c r="M151" s="2">
        <v>0</v>
      </c>
      <c r="N151" s="2">
        <v>1223.30322265625</v>
      </c>
      <c r="O151" s="2">
        <f t="shared" si="17"/>
        <v>26.69677734375</v>
      </c>
      <c r="P151" s="2">
        <f t="shared" si="18"/>
        <v>0.7415771484375</v>
      </c>
      <c r="Q151" s="2">
        <f t="shared" si="19"/>
        <v>1224.0447998046875</v>
      </c>
      <c r="R151" s="2">
        <f t="shared" si="16"/>
        <v>25.9552001953125</v>
      </c>
    </row>
    <row r="152" spans="7:18" ht="15">
      <c r="G152" s="8">
        <v>2</v>
      </c>
      <c r="H152" t="s">
        <v>162</v>
      </c>
      <c r="I152" s="8" t="s">
        <v>42</v>
      </c>
      <c r="J152" s="2">
        <v>1500</v>
      </c>
      <c r="K152" s="2">
        <f t="shared" si="20"/>
        <v>3000</v>
      </c>
      <c r="L152" s="1" t="s">
        <v>39</v>
      </c>
      <c r="M152" s="2">
        <v>0</v>
      </c>
      <c r="N152" s="2">
        <v>2935.927734375</v>
      </c>
      <c r="O152" s="2">
        <f t="shared" si="17"/>
        <v>64.072265625</v>
      </c>
      <c r="P152" s="2">
        <f t="shared" si="18"/>
        <v>1.77978515625</v>
      </c>
      <c r="Q152" s="2">
        <f t="shared" si="19"/>
        <v>2937.70751953125</v>
      </c>
      <c r="R152" s="2">
        <f t="shared" si="16"/>
        <v>62.29248046875</v>
      </c>
    </row>
    <row r="153" spans="7:18" ht="15">
      <c r="G153" s="8">
        <v>1</v>
      </c>
      <c r="H153" t="s">
        <v>163</v>
      </c>
      <c r="I153" s="8" t="s">
        <v>42</v>
      </c>
      <c r="J153" s="2">
        <v>2600</v>
      </c>
      <c r="K153" s="2">
        <f t="shared" si="20"/>
        <v>2600</v>
      </c>
      <c r="L153" s="1" t="s">
        <v>39</v>
      </c>
      <c r="M153" s="2">
        <v>0</v>
      </c>
      <c r="N153" s="2">
        <v>2544.470703125</v>
      </c>
      <c r="O153" s="2">
        <f t="shared" si="17"/>
        <v>55.529296875</v>
      </c>
      <c r="P153" s="2">
        <f t="shared" si="18"/>
        <v>1.54248046875</v>
      </c>
      <c r="Q153" s="2">
        <f t="shared" si="19"/>
        <v>2546.01318359375</v>
      </c>
      <c r="R153" s="2">
        <f t="shared" si="16"/>
        <v>53.98681640625</v>
      </c>
    </row>
    <row r="154" spans="7:18" ht="15">
      <c r="G154" s="8">
        <v>2</v>
      </c>
      <c r="H154" t="s">
        <v>164</v>
      </c>
      <c r="I154" s="8" t="s">
        <v>42</v>
      </c>
      <c r="J154" s="2">
        <v>350000</v>
      </c>
      <c r="K154" s="2">
        <f t="shared" si="20"/>
        <v>700000</v>
      </c>
      <c r="L154" s="1" t="s">
        <v>39</v>
      </c>
      <c r="M154" s="2">
        <v>0</v>
      </c>
      <c r="N154" s="2">
        <v>685049.8046875</v>
      </c>
      <c r="O154" s="2">
        <f t="shared" si="17"/>
        <v>14950.1953125</v>
      </c>
      <c r="P154" s="2">
        <f t="shared" si="18"/>
        <v>415.283203125</v>
      </c>
      <c r="Q154" s="2">
        <f t="shared" si="19"/>
        <v>685465.087890625</v>
      </c>
      <c r="R154" s="2">
        <f t="shared" si="16"/>
        <v>14534.912109375</v>
      </c>
    </row>
    <row r="155" spans="7:18" ht="15">
      <c r="G155" s="8">
        <v>1</v>
      </c>
      <c r="H155" t="s">
        <v>165</v>
      </c>
      <c r="I155" s="8" t="s">
        <v>42</v>
      </c>
      <c r="J155" s="2">
        <v>175000</v>
      </c>
      <c r="K155" s="2">
        <f t="shared" si="20"/>
        <v>175000</v>
      </c>
      <c r="L155" s="1" t="s">
        <v>39</v>
      </c>
      <c r="M155" s="2">
        <v>0</v>
      </c>
      <c r="N155" s="2">
        <v>171262.451171875</v>
      </c>
      <c r="O155" s="2">
        <f t="shared" si="17"/>
        <v>3737.548828125</v>
      </c>
      <c r="P155" s="2">
        <f t="shared" si="18"/>
        <v>103.82080078125</v>
      </c>
      <c r="Q155" s="2">
        <f t="shared" si="19"/>
        <v>171366.27197265625</v>
      </c>
      <c r="R155" s="2">
        <f t="shared" si="16"/>
        <v>3633.72802734375</v>
      </c>
    </row>
    <row r="156" spans="7:18" ht="15">
      <c r="G156" s="8">
        <v>1</v>
      </c>
      <c r="H156" t="s">
        <v>166</v>
      </c>
      <c r="I156" s="8" t="s">
        <v>42</v>
      </c>
      <c r="J156" s="2">
        <v>15000</v>
      </c>
      <c r="K156" s="2">
        <f t="shared" si="20"/>
        <v>15000</v>
      </c>
      <c r="L156" s="1" t="s">
        <v>39</v>
      </c>
      <c r="M156" s="2">
        <v>0</v>
      </c>
      <c r="N156" s="2">
        <v>14679.638671875</v>
      </c>
      <c r="O156" s="2">
        <f t="shared" si="17"/>
        <v>320.361328125</v>
      </c>
      <c r="P156" s="2">
        <f t="shared" si="18"/>
        <v>8.89892578125</v>
      </c>
      <c r="Q156" s="2">
        <f t="shared" si="19"/>
        <v>14688.53759765625</v>
      </c>
      <c r="R156" s="2">
        <f t="shared" si="16"/>
        <v>311.46240234375</v>
      </c>
    </row>
    <row r="157" spans="7:18" ht="15">
      <c r="G157" s="8">
        <v>1</v>
      </c>
      <c r="H157" t="s">
        <v>167</v>
      </c>
      <c r="I157" s="8" t="s">
        <v>42</v>
      </c>
      <c r="J157" s="2">
        <v>36000</v>
      </c>
      <c r="K157" s="2">
        <f t="shared" si="20"/>
        <v>36000</v>
      </c>
      <c r="L157" s="1" t="s">
        <v>39</v>
      </c>
      <c r="M157" s="2">
        <v>0</v>
      </c>
      <c r="N157" s="2">
        <v>35231.1328125</v>
      </c>
      <c r="O157" s="2">
        <f t="shared" si="17"/>
        <v>768.8671875</v>
      </c>
      <c r="P157" s="2">
        <f t="shared" si="18"/>
        <v>21.357421875</v>
      </c>
      <c r="Q157" s="2">
        <f t="shared" si="19"/>
        <v>35252.490234375</v>
      </c>
      <c r="R157" s="2">
        <f t="shared" si="16"/>
        <v>747.509765625</v>
      </c>
    </row>
    <row r="158" spans="7:18" ht="15">
      <c r="G158" s="8">
        <v>1</v>
      </c>
      <c r="H158" t="s">
        <v>73</v>
      </c>
      <c r="I158" s="8" t="s">
        <v>42</v>
      </c>
      <c r="J158" s="2">
        <v>2400</v>
      </c>
      <c r="K158" s="2">
        <f t="shared" si="20"/>
        <v>2400</v>
      </c>
      <c r="L158" s="1" t="s">
        <v>39</v>
      </c>
      <c r="M158" s="2">
        <v>0</v>
      </c>
      <c r="N158" s="2">
        <v>2348.7421875</v>
      </c>
      <c r="O158" s="2">
        <f t="shared" si="17"/>
        <v>51.2578125</v>
      </c>
      <c r="P158" s="2">
        <f t="shared" si="18"/>
        <v>1.423828125</v>
      </c>
      <c r="Q158" s="2">
        <f t="shared" si="19"/>
        <v>2350.166015625</v>
      </c>
      <c r="R158" s="2">
        <f t="shared" si="16"/>
        <v>49.833984375</v>
      </c>
    </row>
    <row r="159" spans="1:18" ht="15">
      <c r="A159" t="s">
        <v>168</v>
      </c>
      <c r="G159" s="8">
        <v>1</v>
      </c>
      <c r="H159" t="s">
        <v>169</v>
      </c>
      <c r="I159" s="8" t="s">
        <v>42</v>
      </c>
      <c r="J159" s="2">
        <v>2100</v>
      </c>
      <c r="K159" s="2">
        <f t="shared" si="20"/>
        <v>2100</v>
      </c>
      <c r="L159" s="1" t="s">
        <v>39</v>
      </c>
      <c r="M159" s="2">
        <v>0</v>
      </c>
      <c r="N159" s="2">
        <v>2055.1494140625</v>
      </c>
      <c r="O159" s="2">
        <f t="shared" si="17"/>
        <v>44.8505859375</v>
      </c>
      <c r="P159" s="2">
        <f t="shared" si="18"/>
        <v>1.245849609375</v>
      </c>
      <c r="Q159" s="2">
        <f t="shared" si="19"/>
        <v>2056.395263671875</v>
      </c>
      <c r="R159" s="2">
        <f t="shared" si="16"/>
        <v>43.604736328125</v>
      </c>
    </row>
    <row r="160" spans="1:18" ht="15">
      <c r="A160" t="s">
        <v>170</v>
      </c>
      <c r="G160" s="8">
        <v>1</v>
      </c>
      <c r="H160" t="s">
        <v>171</v>
      </c>
      <c r="I160" s="8" t="s">
        <v>42</v>
      </c>
      <c r="J160" s="2">
        <v>1750</v>
      </c>
      <c r="K160" s="2">
        <f t="shared" si="20"/>
        <v>1750</v>
      </c>
      <c r="L160" s="1" t="s">
        <v>39</v>
      </c>
      <c r="M160" s="2">
        <v>0</v>
      </c>
      <c r="N160" s="2">
        <v>1712.62451171875</v>
      </c>
      <c r="O160" s="2">
        <f aca="true" t="shared" si="21" ref="O160:O214">K160-N160</f>
        <v>37.37548828125</v>
      </c>
      <c r="P160" s="2">
        <f t="shared" si="18"/>
        <v>1.0382080078125</v>
      </c>
      <c r="Q160" s="2">
        <f t="shared" si="19"/>
        <v>1713.6627197265625</v>
      </c>
      <c r="R160" s="2">
        <f t="shared" si="16"/>
        <v>36.3372802734375</v>
      </c>
    </row>
    <row r="161" spans="7:18" ht="15">
      <c r="G161" s="8">
        <v>1</v>
      </c>
      <c r="H161" t="s">
        <v>172</v>
      </c>
      <c r="I161" s="8" t="s">
        <v>42</v>
      </c>
      <c r="J161" s="2">
        <v>24800</v>
      </c>
      <c r="K161" s="2">
        <f t="shared" si="20"/>
        <v>24800</v>
      </c>
      <c r="L161" s="1" t="s">
        <v>39</v>
      </c>
      <c r="M161" s="2">
        <v>0</v>
      </c>
      <c r="N161" s="2">
        <v>24270.3359375</v>
      </c>
      <c r="O161" s="2">
        <f t="shared" si="21"/>
        <v>529.6640625</v>
      </c>
      <c r="P161" s="2">
        <f t="shared" si="18"/>
        <v>14.712890625</v>
      </c>
      <c r="Q161" s="2">
        <f t="shared" si="19"/>
        <v>24285.048828125</v>
      </c>
      <c r="R161" s="2">
        <f t="shared" si="16"/>
        <v>514.951171875</v>
      </c>
    </row>
    <row r="162" spans="7:18" ht="15">
      <c r="G162" s="8">
        <v>1</v>
      </c>
      <c r="H162" t="s">
        <v>173</v>
      </c>
      <c r="I162" s="8" t="s">
        <v>42</v>
      </c>
      <c r="J162" s="2">
        <v>6500</v>
      </c>
      <c r="K162" s="2">
        <f t="shared" si="20"/>
        <v>6500</v>
      </c>
      <c r="L162" s="1" t="s">
        <v>39</v>
      </c>
      <c r="M162" s="2">
        <v>0</v>
      </c>
      <c r="N162" s="2">
        <v>6361.1767578125</v>
      </c>
      <c r="O162" s="2">
        <f t="shared" si="21"/>
        <v>138.8232421875</v>
      </c>
      <c r="P162" s="2">
        <f t="shared" si="18"/>
        <v>3.856201171875</v>
      </c>
      <c r="Q162" s="2">
        <f t="shared" si="19"/>
        <v>6365.032958984375</v>
      </c>
      <c r="R162" s="2">
        <f t="shared" si="16"/>
        <v>134.967041015625</v>
      </c>
    </row>
    <row r="163" spans="7:18" ht="15">
      <c r="G163" s="8">
        <v>1</v>
      </c>
      <c r="H163" t="s">
        <v>174</v>
      </c>
      <c r="I163" s="8" t="s">
        <v>42</v>
      </c>
      <c r="J163" s="2">
        <v>3500</v>
      </c>
      <c r="K163" s="2">
        <f t="shared" si="20"/>
        <v>3500</v>
      </c>
      <c r="L163" s="1" t="s">
        <v>39</v>
      </c>
      <c r="M163" s="2">
        <v>0</v>
      </c>
      <c r="N163" s="2">
        <v>3425.2490234375</v>
      </c>
      <c r="O163" s="2">
        <f t="shared" si="21"/>
        <v>74.7509765625</v>
      </c>
      <c r="P163" s="2">
        <f t="shared" si="18"/>
        <v>2.076416015625</v>
      </c>
      <c r="Q163" s="2">
        <f t="shared" si="19"/>
        <v>3427.325439453125</v>
      </c>
      <c r="R163" s="2">
        <f t="shared" si="16"/>
        <v>72.674560546875</v>
      </c>
    </row>
    <row r="164" spans="7:18" ht="15">
      <c r="G164" s="8">
        <v>9</v>
      </c>
      <c r="H164" t="s">
        <v>175</v>
      </c>
      <c r="I164" s="8" t="s">
        <v>42</v>
      </c>
      <c r="J164" s="2">
        <v>2300</v>
      </c>
      <c r="K164" s="2">
        <f t="shared" si="20"/>
        <v>20700</v>
      </c>
      <c r="L164" s="1" t="s">
        <v>39</v>
      </c>
      <c r="M164" s="2">
        <v>0</v>
      </c>
      <c r="N164" s="2">
        <v>20257.9013671875</v>
      </c>
      <c r="O164" s="2">
        <f t="shared" si="21"/>
        <v>442.0986328125</v>
      </c>
      <c r="P164" s="2">
        <f t="shared" si="18"/>
        <v>12.280517578125</v>
      </c>
      <c r="Q164" s="2">
        <f t="shared" si="19"/>
        <v>20270.181884765625</v>
      </c>
      <c r="R164" s="2">
        <f t="shared" si="16"/>
        <v>429.818115234375</v>
      </c>
    </row>
    <row r="165" spans="7:18" ht="15">
      <c r="G165" s="8">
        <v>1</v>
      </c>
      <c r="H165" t="s">
        <v>176</v>
      </c>
      <c r="I165" s="8" t="s">
        <v>42</v>
      </c>
      <c r="J165" s="2">
        <v>8653.85</v>
      </c>
      <c r="K165" s="2">
        <f t="shared" si="20"/>
        <v>8653.85</v>
      </c>
      <c r="L165" s="1" t="s">
        <v>39</v>
      </c>
      <c r="M165" s="2">
        <v>0</v>
      </c>
      <c r="N165" s="2">
        <v>8469.026074707032</v>
      </c>
      <c r="O165" s="2">
        <f t="shared" si="21"/>
        <v>184.82392529296885</v>
      </c>
      <c r="P165" s="2">
        <f t="shared" si="18"/>
        <v>5.1339979248046905</v>
      </c>
      <c r="Q165" s="2">
        <f t="shared" si="19"/>
        <v>8474.160072631836</v>
      </c>
      <c r="R165" s="2">
        <f t="shared" si="16"/>
        <v>179.68992736816472</v>
      </c>
    </row>
    <row r="166" spans="1:18" ht="15">
      <c r="A166" t="s">
        <v>177</v>
      </c>
      <c r="G166" s="8">
        <v>20</v>
      </c>
      <c r="H166" t="s">
        <v>88</v>
      </c>
      <c r="I166" s="8" t="s">
        <v>42</v>
      </c>
      <c r="J166" s="2">
        <v>2300</v>
      </c>
      <c r="K166" s="2">
        <f t="shared" si="20"/>
        <v>46000</v>
      </c>
      <c r="L166" s="1" t="s">
        <v>39</v>
      </c>
      <c r="M166" s="2">
        <v>0</v>
      </c>
      <c r="N166" s="2">
        <v>45017.55859375</v>
      </c>
      <c r="O166" s="2">
        <f t="shared" si="21"/>
        <v>982.44140625</v>
      </c>
      <c r="P166" s="2">
        <f t="shared" si="18"/>
        <v>27.2900390625</v>
      </c>
      <c r="Q166" s="2">
        <f t="shared" si="19"/>
        <v>45044.8486328125</v>
      </c>
      <c r="R166" s="2">
        <f t="shared" si="16"/>
        <v>955.1513671875</v>
      </c>
    </row>
    <row r="167" spans="7:18" ht="15">
      <c r="G167" s="8">
        <v>4</v>
      </c>
      <c r="H167" t="s">
        <v>178</v>
      </c>
      <c r="I167" s="8" t="s">
        <v>42</v>
      </c>
      <c r="J167" s="2">
        <v>3500</v>
      </c>
      <c r="K167" s="2">
        <f t="shared" si="20"/>
        <v>14000</v>
      </c>
      <c r="L167" s="1" t="s">
        <v>39</v>
      </c>
      <c r="M167" s="2">
        <v>0</v>
      </c>
      <c r="N167" s="2">
        <v>13700.99609375</v>
      </c>
      <c r="O167" s="2">
        <f t="shared" si="21"/>
        <v>299.00390625</v>
      </c>
      <c r="P167" s="2">
        <f t="shared" si="18"/>
        <v>8.3056640625</v>
      </c>
      <c r="Q167" s="2">
        <f t="shared" si="19"/>
        <v>13709.3017578125</v>
      </c>
      <c r="R167" s="2">
        <f t="shared" si="16"/>
        <v>290.6982421875</v>
      </c>
    </row>
    <row r="168" spans="7:18" ht="15">
      <c r="G168" s="8">
        <v>1</v>
      </c>
      <c r="H168" t="s">
        <v>179</v>
      </c>
      <c r="I168" s="8" t="s">
        <v>42</v>
      </c>
      <c r="J168" s="2">
        <v>3500</v>
      </c>
      <c r="K168" s="2">
        <f t="shared" si="20"/>
        <v>3500</v>
      </c>
      <c r="L168" s="1" t="s">
        <v>39</v>
      </c>
      <c r="M168" s="2">
        <v>0</v>
      </c>
      <c r="N168" s="2">
        <v>3425.2490234375</v>
      </c>
      <c r="O168" s="2">
        <f t="shared" si="21"/>
        <v>74.7509765625</v>
      </c>
      <c r="P168" s="2">
        <f t="shared" si="18"/>
        <v>2.076416015625</v>
      </c>
      <c r="Q168" s="2">
        <f t="shared" si="19"/>
        <v>3427.325439453125</v>
      </c>
      <c r="R168" s="2">
        <f t="shared" si="16"/>
        <v>72.674560546875</v>
      </c>
    </row>
    <row r="169" spans="7:18" ht="15">
      <c r="G169" s="8">
        <v>4</v>
      </c>
      <c r="H169" t="s">
        <v>180</v>
      </c>
      <c r="I169" s="8" t="s">
        <v>42</v>
      </c>
      <c r="J169" s="2">
        <v>300</v>
      </c>
      <c r="K169" s="2">
        <f t="shared" si="20"/>
        <v>1200</v>
      </c>
      <c r="L169" s="1" t="s">
        <v>39</v>
      </c>
      <c r="M169" s="2">
        <v>0</v>
      </c>
      <c r="N169" s="2">
        <v>1174.37109375</v>
      </c>
      <c r="O169" s="2">
        <f t="shared" si="21"/>
        <v>25.62890625</v>
      </c>
      <c r="P169" s="2">
        <f t="shared" si="18"/>
        <v>0.7119140625</v>
      </c>
      <c r="Q169" s="2">
        <f t="shared" si="19"/>
        <v>1175.0830078125</v>
      </c>
      <c r="R169" s="2">
        <f t="shared" si="16"/>
        <v>24.9169921875</v>
      </c>
    </row>
    <row r="170" spans="7:18" ht="15">
      <c r="G170" s="8">
        <v>15</v>
      </c>
      <c r="H170" t="s">
        <v>181</v>
      </c>
      <c r="I170" s="8" t="s">
        <v>42</v>
      </c>
      <c r="J170" s="2">
        <v>350</v>
      </c>
      <c r="K170" s="2">
        <f t="shared" si="20"/>
        <v>5250</v>
      </c>
      <c r="L170" s="1" t="s">
        <v>39</v>
      </c>
      <c r="M170" s="2">
        <v>0</v>
      </c>
      <c r="N170" s="2">
        <v>5137.87353515625</v>
      </c>
      <c r="O170" s="2">
        <f t="shared" si="21"/>
        <v>112.12646484375</v>
      </c>
      <c r="P170" s="2">
        <f t="shared" si="18"/>
        <v>3.1146240234375</v>
      </c>
      <c r="Q170" s="2">
        <f t="shared" si="19"/>
        <v>5140.9881591796875</v>
      </c>
      <c r="R170" s="2">
        <f t="shared" si="16"/>
        <v>109.0118408203125</v>
      </c>
    </row>
    <row r="171" spans="7:18" ht="15">
      <c r="G171" s="8">
        <v>2</v>
      </c>
      <c r="H171" t="s">
        <v>182</v>
      </c>
      <c r="I171" s="8" t="s">
        <v>38</v>
      </c>
      <c r="J171" s="2">
        <v>1653.85</v>
      </c>
      <c r="K171" s="2">
        <f t="shared" si="20"/>
        <v>3307.7</v>
      </c>
      <c r="L171" s="1" t="s">
        <v>39</v>
      </c>
      <c r="M171" s="2">
        <v>0</v>
      </c>
      <c r="N171" s="2">
        <v>2620.8838745117187</v>
      </c>
      <c r="O171" s="2">
        <f t="shared" si="21"/>
        <v>686.8161254882812</v>
      </c>
      <c r="P171" s="2">
        <f t="shared" si="18"/>
        <v>19.07822570800781</v>
      </c>
      <c r="Q171" s="2">
        <f t="shared" si="19"/>
        <v>2639.9621002197264</v>
      </c>
      <c r="R171" s="2">
        <f t="shared" si="16"/>
        <v>667.7378997802734</v>
      </c>
    </row>
    <row r="172" spans="7:18" ht="15">
      <c r="G172" s="8">
        <v>1</v>
      </c>
      <c r="H172" t="s">
        <v>183</v>
      </c>
      <c r="I172" s="8" t="s">
        <v>42</v>
      </c>
      <c r="J172" s="2">
        <v>4500</v>
      </c>
      <c r="K172" s="2">
        <f t="shared" si="20"/>
        <v>4500</v>
      </c>
      <c r="L172" s="1" t="s">
        <v>39</v>
      </c>
      <c r="M172" s="2">
        <v>0</v>
      </c>
      <c r="N172" s="2">
        <v>4403.8916015625</v>
      </c>
      <c r="O172" s="2">
        <f t="shared" si="21"/>
        <v>96.1083984375</v>
      </c>
      <c r="P172" s="2">
        <f t="shared" si="18"/>
        <v>2.669677734375</v>
      </c>
      <c r="Q172" s="2">
        <f t="shared" si="19"/>
        <v>4406.561279296875</v>
      </c>
      <c r="R172" s="2">
        <f t="shared" si="16"/>
        <v>93.438720703125</v>
      </c>
    </row>
    <row r="173" spans="7:18" ht="15">
      <c r="G173" s="8">
        <v>4</v>
      </c>
      <c r="H173" t="s">
        <v>184</v>
      </c>
      <c r="I173" s="8" t="s">
        <v>42</v>
      </c>
      <c r="J173" s="2">
        <v>2600</v>
      </c>
      <c r="K173" s="2">
        <f t="shared" si="20"/>
        <v>10400</v>
      </c>
      <c r="L173" s="1" t="s">
        <v>39</v>
      </c>
      <c r="M173" s="2">
        <v>0</v>
      </c>
      <c r="N173" s="2">
        <v>10177.8828125</v>
      </c>
      <c r="O173" s="2">
        <f t="shared" si="21"/>
        <v>222.1171875</v>
      </c>
      <c r="P173" s="2">
        <f t="shared" si="18"/>
        <v>6.169921875</v>
      </c>
      <c r="Q173" s="2">
        <f t="shared" si="19"/>
        <v>10184.052734375</v>
      </c>
      <c r="R173" s="2">
        <f t="shared" si="16"/>
        <v>215.947265625</v>
      </c>
    </row>
    <row r="174" spans="7:18" ht="15">
      <c r="G174" s="8">
        <v>1</v>
      </c>
      <c r="H174" t="s">
        <v>185</v>
      </c>
      <c r="I174" s="8" t="s">
        <v>42</v>
      </c>
      <c r="J174" s="2">
        <v>1200</v>
      </c>
      <c r="K174" s="2">
        <f t="shared" si="20"/>
        <v>1200</v>
      </c>
      <c r="L174" s="1" t="s">
        <v>39</v>
      </c>
      <c r="M174" s="2">
        <v>0</v>
      </c>
      <c r="N174" s="2">
        <v>1174.37109375</v>
      </c>
      <c r="O174" s="2">
        <f t="shared" si="21"/>
        <v>25.62890625</v>
      </c>
      <c r="P174" s="2">
        <f t="shared" si="18"/>
        <v>0.7119140625</v>
      </c>
      <c r="Q174" s="2">
        <f t="shared" si="19"/>
        <v>1175.0830078125</v>
      </c>
      <c r="R174" s="2">
        <f t="shared" si="16"/>
        <v>24.9169921875</v>
      </c>
    </row>
    <row r="175" spans="7:18" ht="15">
      <c r="G175" s="8">
        <v>1</v>
      </c>
      <c r="H175" t="s">
        <v>186</v>
      </c>
      <c r="I175" s="8" t="s">
        <v>42</v>
      </c>
      <c r="J175" s="2">
        <v>1250</v>
      </c>
      <c r="K175" s="2">
        <f t="shared" si="20"/>
        <v>1250</v>
      </c>
      <c r="L175" s="1" t="s">
        <v>39</v>
      </c>
      <c r="M175" s="2">
        <v>0</v>
      </c>
      <c r="N175" s="2">
        <v>1223.30322265625</v>
      </c>
      <c r="O175" s="2">
        <f t="shared" si="21"/>
        <v>26.69677734375</v>
      </c>
      <c r="P175" s="2">
        <f t="shared" si="18"/>
        <v>0.7415771484375</v>
      </c>
      <c r="Q175" s="2">
        <f t="shared" si="19"/>
        <v>1224.0447998046875</v>
      </c>
      <c r="R175" s="2">
        <f t="shared" si="16"/>
        <v>25.9552001953125</v>
      </c>
    </row>
    <row r="176" spans="7:18" ht="15">
      <c r="G176" s="8">
        <v>1</v>
      </c>
      <c r="H176" t="s">
        <v>187</v>
      </c>
      <c r="I176" s="8" t="s">
        <v>42</v>
      </c>
      <c r="J176" s="2">
        <v>40500</v>
      </c>
      <c r="K176" s="2">
        <f t="shared" si="20"/>
        <v>40500</v>
      </c>
      <c r="L176" s="1" t="s">
        <v>39</v>
      </c>
      <c r="M176" s="2">
        <v>0</v>
      </c>
      <c r="N176" s="2">
        <v>39635.0244140625</v>
      </c>
      <c r="O176" s="2">
        <f t="shared" si="21"/>
        <v>864.9755859375</v>
      </c>
      <c r="P176" s="2">
        <f t="shared" si="18"/>
        <v>24.027099609375</v>
      </c>
      <c r="Q176" s="2">
        <f t="shared" si="19"/>
        <v>39659.051513671875</v>
      </c>
      <c r="R176" s="2">
        <f t="shared" si="16"/>
        <v>840.948486328125</v>
      </c>
    </row>
    <row r="177" spans="7:18" ht="15">
      <c r="G177" s="8">
        <v>1</v>
      </c>
      <c r="H177" t="s">
        <v>188</v>
      </c>
      <c r="I177" s="8" t="s">
        <v>42</v>
      </c>
      <c r="J177" s="2">
        <v>2800</v>
      </c>
      <c r="K177" s="2">
        <f t="shared" si="20"/>
        <v>2800</v>
      </c>
      <c r="L177" s="1" t="s">
        <v>39</v>
      </c>
      <c r="M177" s="2">
        <v>0</v>
      </c>
      <c r="N177" s="2">
        <v>2740.19921875</v>
      </c>
      <c r="O177" s="2">
        <f t="shared" si="21"/>
        <v>59.80078125</v>
      </c>
      <c r="P177" s="2">
        <f t="shared" si="18"/>
        <v>1.6611328125</v>
      </c>
      <c r="Q177" s="2">
        <f t="shared" si="19"/>
        <v>2741.8603515625</v>
      </c>
      <c r="R177" s="2">
        <f t="shared" si="16"/>
        <v>58.1396484375</v>
      </c>
    </row>
    <row r="178" spans="7:18" ht="15">
      <c r="G178" s="8">
        <v>1</v>
      </c>
      <c r="H178" t="s">
        <v>189</v>
      </c>
      <c r="I178" s="8" t="s">
        <v>42</v>
      </c>
      <c r="J178" s="2">
        <v>2500</v>
      </c>
      <c r="K178" s="2">
        <f t="shared" si="20"/>
        <v>2500</v>
      </c>
      <c r="L178" s="1" t="s">
        <v>39</v>
      </c>
      <c r="M178" s="2">
        <v>0</v>
      </c>
      <c r="N178" s="2">
        <v>2446.6064453125</v>
      </c>
      <c r="O178" s="2">
        <f t="shared" si="21"/>
        <v>53.3935546875</v>
      </c>
      <c r="P178" s="2">
        <f t="shared" si="18"/>
        <v>1.483154296875</v>
      </c>
      <c r="Q178" s="2">
        <f t="shared" si="19"/>
        <v>2448.089599609375</v>
      </c>
      <c r="R178" s="2">
        <f t="shared" si="16"/>
        <v>51.910400390625</v>
      </c>
    </row>
    <row r="179" spans="7:18" ht="15">
      <c r="G179" s="8">
        <v>1</v>
      </c>
      <c r="H179" t="s">
        <v>190</v>
      </c>
      <c r="I179" s="8" t="s">
        <v>42</v>
      </c>
      <c r="J179" s="2">
        <v>3100</v>
      </c>
      <c r="K179" s="2">
        <f t="shared" si="20"/>
        <v>3100</v>
      </c>
      <c r="L179" s="1" t="s">
        <v>39</v>
      </c>
      <c r="M179" s="2">
        <v>0</v>
      </c>
      <c r="N179" s="2">
        <v>3033.7919921875</v>
      </c>
      <c r="O179" s="2">
        <f t="shared" si="21"/>
        <v>66.2080078125</v>
      </c>
      <c r="P179" s="2">
        <f t="shared" si="18"/>
        <v>1.839111328125</v>
      </c>
      <c r="Q179" s="2">
        <f t="shared" si="19"/>
        <v>3035.631103515625</v>
      </c>
      <c r="R179" s="2">
        <f t="shared" si="16"/>
        <v>64.368896484375</v>
      </c>
    </row>
    <row r="180" spans="7:18" ht="15">
      <c r="G180" s="8">
        <v>1</v>
      </c>
      <c r="H180" t="s">
        <v>191</v>
      </c>
      <c r="I180" s="8" t="s">
        <v>42</v>
      </c>
      <c r="J180" s="2">
        <v>1500</v>
      </c>
      <c r="K180" s="2">
        <f t="shared" si="20"/>
        <v>1500</v>
      </c>
      <c r="L180" s="1" t="s">
        <v>39</v>
      </c>
      <c r="M180" s="2">
        <v>0</v>
      </c>
      <c r="N180" s="2">
        <v>1467.9638671875</v>
      </c>
      <c r="O180" s="2">
        <f t="shared" si="21"/>
        <v>32.0361328125</v>
      </c>
      <c r="P180" s="2">
        <f t="shared" si="18"/>
        <v>0.889892578125</v>
      </c>
      <c r="Q180" s="2">
        <f t="shared" si="19"/>
        <v>1468.853759765625</v>
      </c>
      <c r="R180" s="2">
        <f t="shared" si="16"/>
        <v>31.146240234375</v>
      </c>
    </row>
    <row r="181" spans="7:18" ht="15">
      <c r="G181" s="8">
        <v>1</v>
      </c>
      <c r="H181" t="s">
        <v>192</v>
      </c>
      <c r="I181" s="8" t="s">
        <v>42</v>
      </c>
      <c r="J181" s="2">
        <v>850</v>
      </c>
      <c r="K181" s="2">
        <f t="shared" si="20"/>
        <v>850</v>
      </c>
      <c r="L181" s="1" t="s">
        <v>39</v>
      </c>
      <c r="M181" s="2">
        <v>0</v>
      </c>
      <c r="N181" s="2">
        <v>831.84619140625</v>
      </c>
      <c r="O181" s="2">
        <f t="shared" si="21"/>
        <v>18.15380859375</v>
      </c>
      <c r="P181" s="2">
        <f t="shared" si="18"/>
        <v>0.5042724609375</v>
      </c>
      <c r="Q181" s="2">
        <f t="shared" si="19"/>
        <v>832.3504638671875</v>
      </c>
      <c r="R181" s="2">
        <f t="shared" si="16"/>
        <v>17.6495361328125</v>
      </c>
    </row>
    <row r="182" spans="7:18" ht="15">
      <c r="G182" s="8">
        <v>4</v>
      </c>
      <c r="H182" t="s">
        <v>193</v>
      </c>
      <c r="I182" s="8" t="s">
        <v>42</v>
      </c>
      <c r="J182" s="2">
        <v>4600</v>
      </c>
      <c r="K182" s="2">
        <f t="shared" si="20"/>
        <v>18400</v>
      </c>
      <c r="L182" s="1" t="s">
        <v>39</v>
      </c>
      <c r="M182" s="2">
        <v>0</v>
      </c>
      <c r="N182" s="2">
        <v>18007.0234375</v>
      </c>
      <c r="O182" s="2">
        <f t="shared" si="21"/>
        <v>392.9765625</v>
      </c>
      <c r="P182" s="2">
        <f t="shared" si="18"/>
        <v>10.916015625</v>
      </c>
      <c r="Q182" s="2">
        <f t="shared" si="19"/>
        <v>18017.939453125</v>
      </c>
      <c r="R182" s="2">
        <f t="shared" si="16"/>
        <v>382.060546875</v>
      </c>
    </row>
    <row r="183" spans="7:18" ht="15">
      <c r="G183" s="8">
        <v>1</v>
      </c>
      <c r="H183" t="s">
        <v>194</v>
      </c>
      <c r="I183" s="8" t="s">
        <v>42</v>
      </c>
      <c r="J183" s="2">
        <v>2100</v>
      </c>
      <c r="K183" s="2">
        <f t="shared" si="20"/>
        <v>2100</v>
      </c>
      <c r="L183" s="1" t="s">
        <v>39</v>
      </c>
      <c r="M183" s="2">
        <v>0</v>
      </c>
      <c r="N183" s="2">
        <v>2055.1494140625</v>
      </c>
      <c r="O183" s="2">
        <f t="shared" si="21"/>
        <v>44.8505859375</v>
      </c>
      <c r="P183" s="2">
        <f t="shared" si="18"/>
        <v>1.245849609375</v>
      </c>
      <c r="Q183" s="2">
        <f t="shared" si="19"/>
        <v>2056.395263671875</v>
      </c>
      <c r="R183" s="2">
        <f t="shared" si="16"/>
        <v>43.604736328125</v>
      </c>
    </row>
    <row r="184" spans="7:18" ht="15">
      <c r="G184" s="8">
        <v>1</v>
      </c>
      <c r="H184" t="s">
        <v>195</v>
      </c>
      <c r="I184" s="8" t="s">
        <v>42</v>
      </c>
      <c r="J184" s="2">
        <v>2850</v>
      </c>
      <c r="K184" s="2">
        <f t="shared" si="20"/>
        <v>2850</v>
      </c>
      <c r="L184" s="1" t="s">
        <v>39</v>
      </c>
      <c r="M184" s="2">
        <v>0</v>
      </c>
      <c r="N184" s="2">
        <v>2789.13134765625</v>
      </c>
      <c r="O184" s="2">
        <f t="shared" si="21"/>
        <v>60.86865234375</v>
      </c>
      <c r="P184" s="2">
        <f t="shared" si="18"/>
        <v>1.6907958984375</v>
      </c>
      <c r="Q184" s="2">
        <f t="shared" si="19"/>
        <v>2790.8221435546875</v>
      </c>
      <c r="R184" s="2">
        <f t="shared" si="16"/>
        <v>59.1778564453125</v>
      </c>
    </row>
    <row r="185" spans="7:18" ht="15">
      <c r="G185" s="8">
        <v>2</v>
      </c>
      <c r="H185" t="s">
        <v>196</v>
      </c>
      <c r="I185" s="8" t="s">
        <v>42</v>
      </c>
      <c r="J185" s="2">
        <v>4200</v>
      </c>
      <c r="K185" s="2">
        <f t="shared" si="20"/>
        <v>8400</v>
      </c>
      <c r="L185" s="1" t="s">
        <v>39</v>
      </c>
      <c r="M185" s="2">
        <v>0</v>
      </c>
      <c r="N185" s="2">
        <v>8220.59765625</v>
      </c>
      <c r="O185" s="2">
        <f t="shared" si="21"/>
        <v>179.40234375</v>
      </c>
      <c r="P185" s="2">
        <f t="shared" si="18"/>
        <v>4.9833984375</v>
      </c>
      <c r="Q185" s="2">
        <f t="shared" si="19"/>
        <v>8225.5810546875</v>
      </c>
      <c r="R185" s="2">
        <f t="shared" si="16"/>
        <v>174.4189453125</v>
      </c>
    </row>
    <row r="186" spans="7:18" ht="15">
      <c r="G186" s="8">
        <v>1</v>
      </c>
      <c r="H186" t="s">
        <v>197</v>
      </c>
      <c r="I186" s="8" t="s">
        <v>42</v>
      </c>
      <c r="J186" s="2">
        <v>1650</v>
      </c>
      <c r="K186" s="2">
        <f t="shared" si="20"/>
        <v>1650</v>
      </c>
      <c r="L186" s="1" t="s">
        <v>39</v>
      </c>
      <c r="M186" s="2">
        <v>0</v>
      </c>
      <c r="N186" s="2">
        <v>1614.76025390625</v>
      </c>
      <c r="O186" s="2">
        <f t="shared" si="21"/>
        <v>35.23974609375</v>
      </c>
      <c r="P186" s="2">
        <f t="shared" si="18"/>
        <v>0.9788818359375</v>
      </c>
      <c r="Q186" s="2">
        <f t="shared" si="19"/>
        <v>1615.7391357421875</v>
      </c>
      <c r="R186" s="2">
        <f t="shared" si="16"/>
        <v>34.2608642578125</v>
      </c>
    </row>
    <row r="187" spans="7:18" ht="15">
      <c r="G187" s="8">
        <v>1</v>
      </c>
      <c r="H187" t="s">
        <v>198</v>
      </c>
      <c r="I187" s="8" t="s">
        <v>42</v>
      </c>
      <c r="J187" s="2">
        <v>3150</v>
      </c>
      <c r="K187" s="2">
        <f t="shared" si="20"/>
        <v>3150</v>
      </c>
      <c r="L187" s="1" t="s">
        <v>39</v>
      </c>
      <c r="M187" s="2">
        <v>0</v>
      </c>
      <c r="N187" s="2">
        <v>3082.72412109375</v>
      </c>
      <c r="O187" s="2">
        <f t="shared" si="21"/>
        <v>67.27587890625</v>
      </c>
      <c r="P187" s="2">
        <f t="shared" si="18"/>
        <v>1.8687744140625</v>
      </c>
      <c r="Q187" s="2">
        <f t="shared" si="19"/>
        <v>3084.5928955078125</v>
      </c>
      <c r="R187" s="2">
        <f t="shared" si="16"/>
        <v>65.4071044921875</v>
      </c>
    </row>
    <row r="188" spans="7:18" ht="15">
      <c r="G188" s="8">
        <v>2</v>
      </c>
      <c r="H188" t="s">
        <v>199</v>
      </c>
      <c r="I188" s="8" t="s">
        <v>42</v>
      </c>
      <c r="J188" s="2">
        <v>250</v>
      </c>
      <c r="K188" s="2">
        <f t="shared" si="20"/>
        <v>500</v>
      </c>
      <c r="L188" s="1" t="s">
        <v>39</v>
      </c>
      <c r="M188" s="2">
        <v>0</v>
      </c>
      <c r="N188" s="2">
        <v>489.3212890625</v>
      </c>
      <c r="O188" s="2">
        <f t="shared" si="21"/>
        <v>10.6787109375</v>
      </c>
      <c r="P188" s="2">
        <f t="shared" si="18"/>
        <v>0.296630859375</v>
      </c>
      <c r="Q188" s="2">
        <f t="shared" si="19"/>
        <v>489.617919921875</v>
      </c>
      <c r="R188" s="2">
        <f aca="true" t="shared" si="22" ref="R188:R251">K188-Q188</f>
        <v>10.382080078125</v>
      </c>
    </row>
    <row r="189" spans="7:18" ht="15">
      <c r="G189" s="8">
        <v>20</v>
      </c>
      <c r="H189" t="s">
        <v>200</v>
      </c>
      <c r="I189" s="8" t="s">
        <v>42</v>
      </c>
      <c r="J189" s="2">
        <v>1750</v>
      </c>
      <c r="K189" s="2">
        <f t="shared" si="20"/>
        <v>35000</v>
      </c>
      <c r="L189" s="1" t="s">
        <v>39</v>
      </c>
      <c r="M189" s="2">
        <v>0</v>
      </c>
      <c r="N189" s="2">
        <v>34252.490234375</v>
      </c>
      <c r="O189" s="2">
        <f t="shared" si="21"/>
        <v>747.509765625</v>
      </c>
      <c r="P189" s="2">
        <f t="shared" si="18"/>
        <v>20.76416015625</v>
      </c>
      <c r="Q189" s="2">
        <f t="shared" si="19"/>
        <v>34273.25439453125</v>
      </c>
      <c r="R189" s="2">
        <f t="shared" si="22"/>
        <v>726.74560546875</v>
      </c>
    </row>
    <row r="190" spans="7:18" ht="15">
      <c r="G190" s="8">
        <v>1</v>
      </c>
      <c r="H190" t="s">
        <v>201</v>
      </c>
      <c r="I190" s="8" t="s">
        <v>42</v>
      </c>
      <c r="J190" s="2">
        <v>18461.54</v>
      </c>
      <c r="K190" s="2">
        <f t="shared" si="20"/>
        <v>18461.54</v>
      </c>
      <c r="L190" s="1" t="s">
        <v>39</v>
      </c>
      <c r="M190" s="2">
        <v>0</v>
      </c>
      <c r="N190" s="2">
        <v>18067.249101757814</v>
      </c>
      <c r="O190" s="2">
        <f t="shared" si="21"/>
        <v>394.2908982421868</v>
      </c>
      <c r="P190" s="2">
        <f t="shared" si="18"/>
        <v>10.952524951171856</v>
      </c>
      <c r="Q190" s="2">
        <f t="shared" si="19"/>
        <v>18078.201626708986</v>
      </c>
      <c r="R190" s="2">
        <f t="shared" si="22"/>
        <v>383.33837329101516</v>
      </c>
    </row>
    <row r="191" spans="7:18" ht="15">
      <c r="G191" s="8">
        <v>1</v>
      </c>
      <c r="H191" t="s">
        <v>202</v>
      </c>
      <c r="I191" s="8" t="s">
        <v>42</v>
      </c>
      <c r="J191" s="2">
        <v>8500</v>
      </c>
      <c r="K191" s="2">
        <f t="shared" si="20"/>
        <v>8500</v>
      </c>
      <c r="L191" s="1" t="s">
        <v>39</v>
      </c>
      <c r="M191" s="2">
        <v>0</v>
      </c>
      <c r="N191" s="2">
        <v>8318.4619140625</v>
      </c>
      <c r="O191" s="2">
        <f t="shared" si="21"/>
        <v>181.5380859375</v>
      </c>
      <c r="P191" s="2">
        <f t="shared" si="18"/>
        <v>5.042724609375</v>
      </c>
      <c r="Q191" s="2">
        <f t="shared" si="19"/>
        <v>8323.504638671875</v>
      </c>
      <c r="R191" s="2">
        <f t="shared" si="22"/>
        <v>176.495361328125</v>
      </c>
    </row>
    <row r="192" spans="7:18" ht="15">
      <c r="G192" s="8">
        <v>1</v>
      </c>
      <c r="H192" t="s">
        <v>203</v>
      </c>
      <c r="I192" s="8" t="s">
        <v>42</v>
      </c>
      <c r="J192" s="2">
        <v>3100</v>
      </c>
      <c r="K192" s="2">
        <f t="shared" si="20"/>
        <v>3100</v>
      </c>
      <c r="L192" s="1" t="s">
        <v>39</v>
      </c>
      <c r="M192" s="2">
        <v>0</v>
      </c>
      <c r="N192" s="2">
        <v>3033.7919921875</v>
      </c>
      <c r="O192" s="2">
        <f t="shared" si="21"/>
        <v>66.2080078125</v>
      </c>
      <c r="P192" s="2">
        <f t="shared" si="18"/>
        <v>1.839111328125</v>
      </c>
      <c r="Q192" s="2">
        <f t="shared" si="19"/>
        <v>3035.631103515625</v>
      </c>
      <c r="R192" s="2">
        <f t="shared" si="22"/>
        <v>64.368896484375</v>
      </c>
    </row>
    <row r="193" spans="7:18" ht="15">
      <c r="G193" s="8">
        <v>1</v>
      </c>
      <c r="H193" t="s">
        <v>204</v>
      </c>
      <c r="I193" s="8" t="s">
        <v>42</v>
      </c>
      <c r="J193" s="2">
        <v>850</v>
      </c>
      <c r="K193" s="2">
        <f t="shared" si="20"/>
        <v>850</v>
      </c>
      <c r="L193" s="1" t="s">
        <v>39</v>
      </c>
      <c r="M193" s="2">
        <v>0</v>
      </c>
      <c r="N193" s="2">
        <v>831.84619140625</v>
      </c>
      <c r="O193" s="2">
        <f t="shared" si="21"/>
        <v>18.15380859375</v>
      </c>
      <c r="P193" s="2">
        <f t="shared" si="18"/>
        <v>0.5042724609375</v>
      </c>
      <c r="Q193" s="2">
        <f t="shared" si="19"/>
        <v>832.3504638671875</v>
      </c>
      <c r="R193" s="2">
        <f t="shared" si="22"/>
        <v>17.6495361328125</v>
      </c>
    </row>
    <row r="194" spans="7:18" ht="15">
      <c r="G194" s="8">
        <v>1</v>
      </c>
      <c r="H194" t="s">
        <v>205</v>
      </c>
      <c r="I194" s="8" t="s">
        <v>42</v>
      </c>
      <c r="J194" s="2">
        <v>1250</v>
      </c>
      <c r="K194" s="2">
        <f t="shared" si="20"/>
        <v>1250</v>
      </c>
      <c r="L194" s="1" t="s">
        <v>39</v>
      </c>
      <c r="M194" s="2">
        <v>0</v>
      </c>
      <c r="N194" s="2">
        <v>1223.30322265625</v>
      </c>
      <c r="O194" s="2">
        <f t="shared" si="21"/>
        <v>26.69677734375</v>
      </c>
      <c r="P194" s="2">
        <f t="shared" si="18"/>
        <v>0.7415771484375</v>
      </c>
      <c r="Q194" s="2">
        <f t="shared" si="19"/>
        <v>1224.0447998046875</v>
      </c>
      <c r="R194" s="2">
        <f t="shared" si="22"/>
        <v>25.9552001953125</v>
      </c>
    </row>
    <row r="195" spans="7:18" ht="15">
      <c r="G195" s="8">
        <v>1</v>
      </c>
      <c r="H195" t="s">
        <v>206</v>
      </c>
      <c r="I195" s="8" t="s">
        <v>42</v>
      </c>
      <c r="J195" s="2">
        <v>3000</v>
      </c>
      <c r="K195" s="2">
        <f t="shared" si="20"/>
        <v>3000</v>
      </c>
      <c r="L195" s="1" t="s">
        <v>39</v>
      </c>
      <c r="M195" s="2">
        <v>0</v>
      </c>
      <c r="N195" s="2">
        <v>2935.927734375</v>
      </c>
      <c r="O195" s="2">
        <f t="shared" si="21"/>
        <v>64.072265625</v>
      </c>
      <c r="P195" s="2">
        <f t="shared" si="18"/>
        <v>1.77978515625</v>
      </c>
      <c r="Q195" s="2">
        <f t="shared" si="19"/>
        <v>2937.70751953125</v>
      </c>
      <c r="R195" s="2">
        <f t="shared" si="22"/>
        <v>62.29248046875</v>
      </c>
    </row>
    <row r="196" spans="7:18" ht="15">
      <c r="G196" s="8">
        <v>1</v>
      </c>
      <c r="H196" t="s">
        <v>183</v>
      </c>
      <c r="I196" s="8" t="s">
        <v>42</v>
      </c>
      <c r="J196" s="2">
        <v>4000</v>
      </c>
      <c r="K196" s="2">
        <f t="shared" si="20"/>
        <v>4000</v>
      </c>
      <c r="L196" s="1" t="s">
        <v>39</v>
      </c>
      <c r="M196" s="2">
        <v>0</v>
      </c>
      <c r="N196" s="2">
        <v>3914.5703125</v>
      </c>
      <c r="O196" s="2">
        <f t="shared" si="21"/>
        <v>85.4296875</v>
      </c>
      <c r="P196" s="2">
        <f t="shared" si="18"/>
        <v>2.373046875</v>
      </c>
      <c r="Q196" s="2">
        <f t="shared" si="19"/>
        <v>3916.943359375</v>
      </c>
      <c r="R196" s="2">
        <f t="shared" si="22"/>
        <v>83.056640625</v>
      </c>
    </row>
    <row r="197" spans="1:18" ht="15">
      <c r="A197" t="s">
        <v>207</v>
      </c>
      <c r="G197" s="8">
        <v>1</v>
      </c>
      <c r="H197" t="s">
        <v>208</v>
      </c>
      <c r="I197" s="8" t="s">
        <v>42</v>
      </c>
      <c r="J197" s="2">
        <v>3100</v>
      </c>
      <c r="K197" s="2">
        <f t="shared" si="20"/>
        <v>3100</v>
      </c>
      <c r="L197" s="1" t="s">
        <v>39</v>
      </c>
      <c r="M197" s="2">
        <v>0</v>
      </c>
      <c r="N197" s="2">
        <v>3033.7919921875</v>
      </c>
      <c r="O197" s="2">
        <f t="shared" si="21"/>
        <v>66.2080078125</v>
      </c>
      <c r="P197" s="2">
        <f t="shared" si="18"/>
        <v>1.839111328125</v>
      </c>
      <c r="Q197" s="2">
        <f t="shared" si="19"/>
        <v>3035.631103515625</v>
      </c>
      <c r="R197" s="2">
        <f t="shared" si="22"/>
        <v>64.368896484375</v>
      </c>
    </row>
    <row r="198" spans="7:18" ht="15">
      <c r="G198" s="8">
        <v>5</v>
      </c>
      <c r="H198" t="s">
        <v>209</v>
      </c>
      <c r="I198" s="8" t="s">
        <v>42</v>
      </c>
      <c r="J198" s="2">
        <v>2100</v>
      </c>
      <c r="K198" s="2">
        <f t="shared" si="20"/>
        <v>10500</v>
      </c>
      <c r="L198" s="1" t="s">
        <v>39</v>
      </c>
      <c r="M198" s="2">
        <v>0</v>
      </c>
      <c r="N198" s="2">
        <v>10275.7470703125</v>
      </c>
      <c r="O198" s="2">
        <f t="shared" si="21"/>
        <v>224.2529296875</v>
      </c>
      <c r="P198" s="2">
        <f t="shared" si="18"/>
        <v>6.229248046875</v>
      </c>
      <c r="Q198" s="2">
        <f t="shared" si="19"/>
        <v>10281.976318359375</v>
      </c>
      <c r="R198" s="2">
        <f t="shared" si="22"/>
        <v>218.023681640625</v>
      </c>
    </row>
    <row r="199" spans="7:18" ht="15">
      <c r="G199" s="8">
        <v>1</v>
      </c>
      <c r="H199" t="s">
        <v>210</v>
      </c>
      <c r="I199" s="8" t="s">
        <v>42</v>
      </c>
      <c r="J199" s="2">
        <v>1850</v>
      </c>
      <c r="K199" s="2">
        <f t="shared" si="20"/>
        <v>1850</v>
      </c>
      <c r="L199" s="1" t="s">
        <v>39</v>
      </c>
      <c r="M199" s="2">
        <v>0</v>
      </c>
      <c r="N199" s="2">
        <v>1810.48876953125</v>
      </c>
      <c r="O199" s="2">
        <f t="shared" si="21"/>
        <v>39.51123046875</v>
      </c>
      <c r="P199" s="2">
        <f t="shared" si="18"/>
        <v>1.0975341796875</v>
      </c>
      <c r="Q199" s="2">
        <f t="shared" si="19"/>
        <v>1811.5863037109375</v>
      </c>
      <c r="R199" s="2">
        <f t="shared" si="22"/>
        <v>38.4136962890625</v>
      </c>
    </row>
    <row r="200" spans="7:18" ht="15">
      <c r="G200" s="8">
        <v>1</v>
      </c>
      <c r="H200" t="s">
        <v>211</v>
      </c>
      <c r="I200" s="8" t="s">
        <v>42</v>
      </c>
      <c r="J200" s="2">
        <v>3150</v>
      </c>
      <c r="K200" s="2">
        <f t="shared" si="20"/>
        <v>3150</v>
      </c>
      <c r="L200" s="1" t="s">
        <v>39</v>
      </c>
      <c r="M200" s="2">
        <v>0</v>
      </c>
      <c r="N200" s="2">
        <v>3082.72412109375</v>
      </c>
      <c r="O200" s="2">
        <f t="shared" si="21"/>
        <v>67.27587890625</v>
      </c>
      <c r="P200" s="2">
        <f t="shared" si="18"/>
        <v>1.8687744140625</v>
      </c>
      <c r="Q200" s="2">
        <f t="shared" si="19"/>
        <v>3084.5928955078125</v>
      </c>
      <c r="R200" s="2">
        <f t="shared" si="22"/>
        <v>65.4071044921875</v>
      </c>
    </row>
    <row r="201" spans="7:18" ht="15">
      <c r="G201" s="8">
        <v>2</v>
      </c>
      <c r="H201" t="s">
        <v>212</v>
      </c>
      <c r="I201" s="8" t="s">
        <v>42</v>
      </c>
      <c r="J201" s="2">
        <v>950</v>
      </c>
      <c r="K201" s="2">
        <f t="shared" si="20"/>
        <v>1900</v>
      </c>
      <c r="L201" s="1" t="s">
        <v>39</v>
      </c>
      <c r="M201" s="2">
        <v>0</v>
      </c>
      <c r="N201" s="2">
        <v>1859.4208984375</v>
      </c>
      <c r="O201" s="2">
        <f t="shared" si="21"/>
        <v>40.5791015625</v>
      </c>
      <c r="P201" s="2">
        <f t="shared" si="18"/>
        <v>1.127197265625</v>
      </c>
      <c r="Q201" s="2">
        <f t="shared" si="19"/>
        <v>1860.548095703125</v>
      </c>
      <c r="R201" s="2">
        <f t="shared" si="22"/>
        <v>39.451904296875</v>
      </c>
    </row>
    <row r="202" spans="7:18" ht="15">
      <c r="G202" s="8">
        <v>1</v>
      </c>
      <c r="H202" t="s">
        <v>121</v>
      </c>
      <c r="I202" s="8" t="s">
        <v>42</v>
      </c>
      <c r="J202" s="2">
        <v>850</v>
      </c>
      <c r="K202" s="2">
        <f t="shared" si="20"/>
        <v>850</v>
      </c>
      <c r="L202" s="1" t="s">
        <v>39</v>
      </c>
      <c r="M202" s="2">
        <v>0</v>
      </c>
      <c r="N202" s="2">
        <v>831.84619140625</v>
      </c>
      <c r="O202" s="2">
        <f t="shared" si="21"/>
        <v>18.15380859375</v>
      </c>
      <c r="P202" s="2">
        <f t="shared" si="18"/>
        <v>0.5042724609375</v>
      </c>
      <c r="Q202" s="2">
        <f t="shared" si="19"/>
        <v>832.3504638671875</v>
      </c>
      <c r="R202" s="2">
        <f t="shared" si="22"/>
        <v>17.6495361328125</v>
      </c>
    </row>
    <row r="203" spans="7:18" ht="15">
      <c r="G203" s="8">
        <v>1</v>
      </c>
      <c r="H203" t="s">
        <v>213</v>
      </c>
      <c r="I203" s="8" t="s">
        <v>42</v>
      </c>
      <c r="J203" s="2">
        <v>750</v>
      </c>
      <c r="K203" s="2">
        <f t="shared" si="20"/>
        <v>750</v>
      </c>
      <c r="L203" s="1" t="s">
        <v>39</v>
      </c>
      <c r="M203" s="2">
        <v>0</v>
      </c>
      <c r="N203" s="2">
        <v>733.98193359375</v>
      </c>
      <c r="O203" s="2">
        <f t="shared" si="21"/>
        <v>16.01806640625</v>
      </c>
      <c r="P203" s="2">
        <f t="shared" si="18"/>
        <v>0.4449462890625</v>
      </c>
      <c r="Q203" s="2">
        <f t="shared" si="19"/>
        <v>734.4268798828125</v>
      </c>
      <c r="R203" s="2">
        <f t="shared" si="22"/>
        <v>15.5731201171875</v>
      </c>
    </row>
    <row r="204" spans="7:18" ht="15">
      <c r="G204" s="8" t="s">
        <v>40</v>
      </c>
      <c r="H204" t="s">
        <v>214</v>
      </c>
      <c r="I204" s="8" t="s">
        <v>42</v>
      </c>
      <c r="J204" s="2">
        <v>13000</v>
      </c>
      <c r="K204" s="2">
        <f t="shared" si="20"/>
        <v>13000</v>
      </c>
      <c r="L204" s="1" t="s">
        <v>39</v>
      </c>
      <c r="M204" s="2">
        <v>0</v>
      </c>
      <c r="N204" s="2">
        <v>12722.353515625</v>
      </c>
      <c r="O204" s="2">
        <f t="shared" si="21"/>
        <v>277.646484375</v>
      </c>
      <c r="P204" s="2">
        <f aca="true" t="shared" si="23" ref="P204:P267">O204*25%/9</f>
        <v>7.71240234375</v>
      </c>
      <c r="Q204" s="2">
        <f t="shared" si="19"/>
        <v>12730.06591796875</v>
      </c>
      <c r="R204" s="2">
        <f t="shared" si="22"/>
        <v>269.93408203125</v>
      </c>
    </row>
    <row r="205" spans="7:18" ht="15">
      <c r="G205" s="8" t="s">
        <v>40</v>
      </c>
      <c r="H205" t="s">
        <v>215</v>
      </c>
      <c r="I205" s="8" t="s">
        <v>42</v>
      </c>
      <c r="J205" s="2">
        <v>800</v>
      </c>
      <c r="K205" s="2">
        <f t="shared" si="20"/>
        <v>800</v>
      </c>
      <c r="L205" s="1" t="s">
        <v>39</v>
      </c>
      <c r="M205" s="2">
        <v>0</v>
      </c>
      <c r="N205" s="2">
        <v>782.9140625</v>
      </c>
      <c r="O205" s="2">
        <f t="shared" si="21"/>
        <v>17.0859375</v>
      </c>
      <c r="P205" s="2">
        <f t="shared" si="23"/>
        <v>0.474609375</v>
      </c>
      <c r="Q205" s="2">
        <f t="shared" si="19"/>
        <v>783.388671875</v>
      </c>
      <c r="R205" s="2">
        <f t="shared" si="22"/>
        <v>16.611328125</v>
      </c>
    </row>
    <row r="206" spans="7:18" ht="15">
      <c r="G206" s="8" t="s">
        <v>40</v>
      </c>
      <c r="H206" t="s">
        <v>216</v>
      </c>
      <c r="I206" s="8" t="s">
        <v>42</v>
      </c>
      <c r="J206" s="2">
        <v>2800</v>
      </c>
      <c r="K206" s="2">
        <f t="shared" si="20"/>
        <v>2800</v>
      </c>
      <c r="L206" s="1" t="s">
        <v>39</v>
      </c>
      <c r="M206" s="2">
        <v>0</v>
      </c>
      <c r="N206" s="2">
        <v>2740.19921875</v>
      </c>
      <c r="O206" s="2">
        <f t="shared" si="21"/>
        <v>59.80078125</v>
      </c>
      <c r="P206" s="2">
        <f t="shared" si="23"/>
        <v>1.6611328125</v>
      </c>
      <c r="Q206" s="2">
        <f t="shared" si="19"/>
        <v>2741.8603515625</v>
      </c>
      <c r="R206" s="2">
        <f t="shared" si="22"/>
        <v>58.1396484375</v>
      </c>
    </row>
    <row r="207" spans="7:18" ht="15">
      <c r="G207" s="8" t="s">
        <v>51</v>
      </c>
      <c r="H207" t="s">
        <v>217</v>
      </c>
      <c r="I207" s="8" t="s">
        <v>42</v>
      </c>
      <c r="J207" s="2">
        <v>1800</v>
      </c>
      <c r="K207" s="2">
        <f t="shared" si="20"/>
        <v>3600</v>
      </c>
      <c r="L207" s="1" t="s">
        <v>39</v>
      </c>
      <c r="M207" s="2">
        <v>0</v>
      </c>
      <c r="N207" s="2">
        <v>3523.11328125</v>
      </c>
      <c r="O207" s="2">
        <f t="shared" si="21"/>
        <v>76.88671875</v>
      </c>
      <c r="P207" s="2">
        <f t="shared" si="23"/>
        <v>2.1357421875</v>
      </c>
      <c r="Q207" s="2">
        <f t="shared" si="19"/>
        <v>3525.2490234375</v>
      </c>
      <c r="R207" s="2">
        <f t="shared" si="22"/>
        <v>74.7509765625</v>
      </c>
    </row>
    <row r="208" spans="7:18" ht="15">
      <c r="G208" s="8" t="s">
        <v>108</v>
      </c>
      <c r="H208" t="s">
        <v>218</v>
      </c>
      <c r="I208" s="8" t="s">
        <v>42</v>
      </c>
      <c r="J208" s="2">
        <v>4600</v>
      </c>
      <c r="K208" s="2">
        <f t="shared" si="20"/>
        <v>13800</v>
      </c>
      <c r="L208" s="1" t="s">
        <v>39</v>
      </c>
      <c r="M208" s="2">
        <v>0</v>
      </c>
      <c r="N208" s="2">
        <v>13505.267578125</v>
      </c>
      <c r="O208" s="2">
        <f t="shared" si="21"/>
        <v>294.732421875</v>
      </c>
      <c r="P208" s="2">
        <f t="shared" si="23"/>
        <v>8.18701171875</v>
      </c>
      <c r="Q208" s="2">
        <f t="shared" si="19"/>
        <v>13513.45458984375</v>
      </c>
      <c r="R208" s="2">
        <f t="shared" si="22"/>
        <v>286.54541015625</v>
      </c>
    </row>
    <row r="209" spans="7:18" ht="15">
      <c r="G209" s="8" t="s">
        <v>40</v>
      </c>
      <c r="H209" t="s">
        <v>219</v>
      </c>
      <c r="I209" s="8" t="s">
        <v>38</v>
      </c>
      <c r="J209" s="2">
        <v>3350</v>
      </c>
      <c r="K209" s="2">
        <f t="shared" si="20"/>
        <v>3350</v>
      </c>
      <c r="L209" s="1" t="s">
        <v>39</v>
      </c>
      <c r="M209" s="2">
        <v>0</v>
      </c>
      <c r="N209" s="2">
        <v>2654.400634765625</v>
      </c>
      <c r="O209" s="2">
        <f t="shared" si="21"/>
        <v>695.599365234375</v>
      </c>
      <c r="P209" s="2">
        <f t="shared" si="23"/>
        <v>19.32220458984375</v>
      </c>
      <c r="Q209" s="2">
        <f t="shared" si="19"/>
        <v>2673.7228393554688</v>
      </c>
      <c r="R209" s="2">
        <f t="shared" si="22"/>
        <v>676.2771606445312</v>
      </c>
    </row>
    <row r="210" spans="7:18" ht="15">
      <c r="G210" s="8" t="s">
        <v>40</v>
      </c>
      <c r="H210" t="s">
        <v>220</v>
      </c>
      <c r="I210" s="8" t="s">
        <v>38</v>
      </c>
      <c r="J210" s="2">
        <v>550</v>
      </c>
      <c r="K210" s="2">
        <f t="shared" si="20"/>
        <v>550</v>
      </c>
      <c r="L210" s="1" t="s">
        <v>39</v>
      </c>
      <c r="M210" s="2">
        <v>0</v>
      </c>
      <c r="N210" s="2">
        <v>435.797119140625</v>
      </c>
      <c r="O210" s="2">
        <f t="shared" si="21"/>
        <v>114.202880859375</v>
      </c>
      <c r="P210" s="2">
        <f t="shared" si="23"/>
        <v>3.17230224609375</v>
      </c>
      <c r="Q210" s="2">
        <f aca="true" t="shared" si="24" ref="Q210:Q273">N210+P210</f>
        <v>438.96942138671875</v>
      </c>
      <c r="R210" s="2">
        <f t="shared" si="22"/>
        <v>111.03057861328125</v>
      </c>
    </row>
    <row r="211" spans="7:18" ht="15">
      <c r="G211" s="8" t="s">
        <v>40</v>
      </c>
      <c r="H211" t="s">
        <v>221</v>
      </c>
      <c r="I211" s="8" t="s">
        <v>42</v>
      </c>
      <c r="J211" s="2">
        <v>850</v>
      </c>
      <c r="K211" s="2">
        <f t="shared" si="20"/>
        <v>850</v>
      </c>
      <c r="L211" s="1" t="s">
        <v>39</v>
      </c>
      <c r="M211" s="2">
        <v>0</v>
      </c>
      <c r="N211" s="2">
        <v>831.84619140625</v>
      </c>
      <c r="O211" s="2">
        <f t="shared" si="21"/>
        <v>18.15380859375</v>
      </c>
      <c r="P211" s="2">
        <f t="shared" si="23"/>
        <v>0.5042724609375</v>
      </c>
      <c r="Q211" s="2">
        <f t="shared" si="24"/>
        <v>832.3504638671875</v>
      </c>
      <c r="R211" s="2">
        <f t="shared" si="22"/>
        <v>17.6495361328125</v>
      </c>
    </row>
    <row r="212" spans="7:18" ht="15">
      <c r="G212" s="8" t="s">
        <v>40</v>
      </c>
      <c r="H212" t="s">
        <v>222</v>
      </c>
      <c r="I212" s="8" t="s">
        <v>42</v>
      </c>
      <c r="J212" s="2">
        <v>850</v>
      </c>
      <c r="K212" s="2">
        <f t="shared" si="20"/>
        <v>850</v>
      </c>
      <c r="L212" s="1" t="s">
        <v>39</v>
      </c>
      <c r="M212" s="2">
        <v>0</v>
      </c>
      <c r="N212" s="2">
        <v>831.84619140625</v>
      </c>
      <c r="O212" s="2">
        <f t="shared" si="21"/>
        <v>18.15380859375</v>
      </c>
      <c r="P212" s="2">
        <f t="shared" si="23"/>
        <v>0.5042724609375</v>
      </c>
      <c r="Q212" s="2">
        <f t="shared" si="24"/>
        <v>832.3504638671875</v>
      </c>
      <c r="R212" s="2">
        <f t="shared" si="22"/>
        <v>17.6495361328125</v>
      </c>
    </row>
    <row r="213" spans="7:18" ht="15">
      <c r="G213" s="8" t="s">
        <v>40</v>
      </c>
      <c r="H213" t="s">
        <v>223</v>
      </c>
      <c r="I213" s="8" t="s">
        <v>42</v>
      </c>
      <c r="J213" s="2">
        <v>3200</v>
      </c>
      <c r="K213" s="2">
        <f t="shared" si="20"/>
        <v>3200</v>
      </c>
      <c r="L213" s="1" t="s">
        <v>39</v>
      </c>
      <c r="M213" s="2">
        <v>0</v>
      </c>
      <c r="N213" s="2">
        <v>3131.65625</v>
      </c>
      <c r="O213" s="2">
        <f t="shared" si="21"/>
        <v>68.34375</v>
      </c>
      <c r="P213" s="2">
        <f t="shared" si="23"/>
        <v>1.8984375</v>
      </c>
      <c r="Q213" s="2">
        <f t="shared" si="24"/>
        <v>3133.5546875</v>
      </c>
      <c r="R213" s="2">
        <f t="shared" si="22"/>
        <v>66.4453125</v>
      </c>
    </row>
    <row r="214" spans="7:18" ht="15">
      <c r="G214" s="8" t="s">
        <v>40</v>
      </c>
      <c r="H214" t="s">
        <v>224</v>
      </c>
      <c r="I214" s="8" t="s">
        <v>42</v>
      </c>
      <c r="J214" s="2">
        <v>1750</v>
      </c>
      <c r="K214" s="2">
        <f t="shared" si="20"/>
        <v>1750</v>
      </c>
      <c r="L214" s="1" t="s">
        <v>39</v>
      </c>
      <c r="M214" s="2">
        <v>0</v>
      </c>
      <c r="N214" s="2">
        <v>1712.62451171875</v>
      </c>
      <c r="O214" s="2">
        <f t="shared" si="21"/>
        <v>37.37548828125</v>
      </c>
      <c r="P214" s="2">
        <f t="shared" si="23"/>
        <v>1.0382080078125</v>
      </c>
      <c r="Q214" s="2">
        <f t="shared" si="24"/>
        <v>1713.6627197265625</v>
      </c>
      <c r="R214" s="2">
        <f t="shared" si="22"/>
        <v>36.3372802734375</v>
      </c>
    </row>
    <row r="215" spans="7:18" ht="15">
      <c r="G215" s="8" t="s">
        <v>40</v>
      </c>
      <c r="H215" t="s">
        <v>225</v>
      </c>
      <c r="I215" s="8" t="s">
        <v>42</v>
      </c>
      <c r="J215" s="2">
        <v>3500</v>
      </c>
      <c r="K215" s="2">
        <f aca="true" t="shared" si="25" ref="K215:K278">G215*J215</f>
        <v>3500</v>
      </c>
      <c r="L215" s="1" t="s">
        <v>39</v>
      </c>
      <c r="M215" s="2">
        <v>0</v>
      </c>
      <c r="N215" s="2">
        <v>3425.2490234375</v>
      </c>
      <c r="O215" s="2">
        <f aca="true" t="shared" si="26" ref="O215:O271">K215-N215</f>
        <v>74.7509765625</v>
      </c>
      <c r="P215" s="2">
        <f t="shared" si="23"/>
        <v>2.076416015625</v>
      </c>
      <c r="Q215" s="2">
        <f t="shared" si="24"/>
        <v>3427.325439453125</v>
      </c>
      <c r="R215" s="2">
        <f t="shared" si="22"/>
        <v>72.674560546875</v>
      </c>
    </row>
    <row r="216" spans="7:18" ht="15">
      <c r="G216" s="8">
        <v>2</v>
      </c>
      <c r="H216" t="s">
        <v>226</v>
      </c>
      <c r="I216" s="8" t="s">
        <v>38</v>
      </c>
      <c r="J216" s="2">
        <v>3350</v>
      </c>
      <c r="K216" s="2">
        <f t="shared" si="25"/>
        <v>6700</v>
      </c>
      <c r="L216" s="1" t="s">
        <v>39</v>
      </c>
      <c r="M216" s="2">
        <v>0</v>
      </c>
      <c r="N216" s="2">
        <v>5308.80126953125</v>
      </c>
      <c r="O216" s="2">
        <f t="shared" si="26"/>
        <v>1391.19873046875</v>
      </c>
      <c r="P216" s="2">
        <f t="shared" si="23"/>
        <v>38.6444091796875</v>
      </c>
      <c r="Q216" s="2">
        <f t="shared" si="24"/>
        <v>5347.4456787109375</v>
      </c>
      <c r="R216" s="2">
        <f t="shared" si="22"/>
        <v>1352.5543212890625</v>
      </c>
    </row>
    <row r="217" spans="1:18" ht="15">
      <c r="A217" t="s">
        <v>227</v>
      </c>
      <c r="G217" s="8">
        <v>1</v>
      </c>
      <c r="H217" t="s">
        <v>228</v>
      </c>
      <c r="I217" s="8" t="s">
        <v>38</v>
      </c>
      <c r="J217" s="2">
        <v>3350</v>
      </c>
      <c r="K217" s="2">
        <f t="shared" si="25"/>
        <v>3350</v>
      </c>
      <c r="L217" s="1" t="s">
        <v>39</v>
      </c>
      <c r="M217" s="2">
        <v>0</v>
      </c>
      <c r="N217" s="2">
        <v>2654.400634765625</v>
      </c>
      <c r="O217" s="2">
        <f t="shared" si="26"/>
        <v>695.599365234375</v>
      </c>
      <c r="P217" s="2">
        <f t="shared" si="23"/>
        <v>19.32220458984375</v>
      </c>
      <c r="Q217" s="2">
        <f t="shared" si="24"/>
        <v>2673.7228393554688</v>
      </c>
      <c r="R217" s="2">
        <f t="shared" si="22"/>
        <v>676.2771606445312</v>
      </c>
    </row>
    <row r="218" spans="7:18" ht="15">
      <c r="G218" s="8">
        <v>1</v>
      </c>
      <c r="H218" t="s">
        <v>183</v>
      </c>
      <c r="I218" s="8" t="s">
        <v>42</v>
      </c>
      <c r="J218" s="2">
        <v>4500</v>
      </c>
      <c r="K218" s="2">
        <f t="shared" si="25"/>
        <v>4500</v>
      </c>
      <c r="L218" s="1" t="s">
        <v>39</v>
      </c>
      <c r="M218" s="2">
        <v>0</v>
      </c>
      <c r="N218" s="2">
        <v>4403.8916015625</v>
      </c>
      <c r="O218" s="2">
        <f t="shared" si="26"/>
        <v>96.1083984375</v>
      </c>
      <c r="P218" s="2">
        <f t="shared" si="23"/>
        <v>2.669677734375</v>
      </c>
      <c r="Q218" s="2">
        <f t="shared" si="24"/>
        <v>4406.561279296875</v>
      </c>
      <c r="R218" s="2">
        <f t="shared" si="22"/>
        <v>93.438720703125</v>
      </c>
    </row>
    <row r="219" spans="7:18" ht="15">
      <c r="G219" s="8">
        <v>1</v>
      </c>
      <c r="H219" t="s">
        <v>147</v>
      </c>
      <c r="I219" s="8" t="s">
        <v>42</v>
      </c>
      <c r="J219" s="2">
        <v>3400</v>
      </c>
      <c r="K219" s="2">
        <f t="shared" si="25"/>
        <v>3400</v>
      </c>
      <c r="L219" s="1" t="s">
        <v>39</v>
      </c>
      <c r="M219" s="2">
        <v>0</v>
      </c>
      <c r="N219" s="2">
        <v>3327.384765625</v>
      </c>
      <c r="O219" s="2">
        <f t="shared" si="26"/>
        <v>72.615234375</v>
      </c>
      <c r="P219" s="2">
        <f t="shared" si="23"/>
        <v>2.01708984375</v>
      </c>
      <c r="Q219" s="2">
        <f t="shared" si="24"/>
        <v>3329.40185546875</v>
      </c>
      <c r="R219" s="2">
        <f t="shared" si="22"/>
        <v>70.59814453125</v>
      </c>
    </row>
    <row r="220" spans="7:18" ht="15">
      <c r="G220" s="8">
        <v>1</v>
      </c>
      <c r="H220" t="s">
        <v>136</v>
      </c>
      <c r="I220" s="8" t="s">
        <v>42</v>
      </c>
      <c r="J220" s="2">
        <v>4000</v>
      </c>
      <c r="K220" s="2">
        <f t="shared" si="25"/>
        <v>4000</v>
      </c>
      <c r="L220" s="1" t="s">
        <v>39</v>
      </c>
      <c r="M220" s="2">
        <v>0</v>
      </c>
      <c r="N220" s="2">
        <v>3914.5703125</v>
      </c>
      <c r="O220" s="2">
        <f t="shared" si="26"/>
        <v>85.4296875</v>
      </c>
      <c r="P220" s="2">
        <f t="shared" si="23"/>
        <v>2.373046875</v>
      </c>
      <c r="Q220" s="2">
        <f t="shared" si="24"/>
        <v>3916.943359375</v>
      </c>
      <c r="R220" s="2">
        <f t="shared" si="22"/>
        <v>83.056640625</v>
      </c>
    </row>
    <row r="221" spans="7:18" ht="15">
      <c r="G221" s="8">
        <v>19</v>
      </c>
      <c r="H221" t="s">
        <v>229</v>
      </c>
      <c r="I221" s="8" t="s">
        <v>42</v>
      </c>
      <c r="J221" s="2">
        <v>300</v>
      </c>
      <c r="K221" s="2">
        <f t="shared" si="25"/>
        <v>5700</v>
      </c>
      <c r="L221" s="1" t="s">
        <v>39</v>
      </c>
      <c r="M221" s="2">
        <v>0</v>
      </c>
      <c r="N221" s="2">
        <v>5578.2626953125</v>
      </c>
      <c r="O221" s="2">
        <f t="shared" si="26"/>
        <v>121.7373046875</v>
      </c>
      <c r="P221" s="2">
        <f t="shared" si="23"/>
        <v>3.381591796875</v>
      </c>
      <c r="Q221" s="2">
        <f t="shared" si="24"/>
        <v>5581.644287109375</v>
      </c>
      <c r="R221" s="2">
        <f t="shared" si="22"/>
        <v>118.355712890625</v>
      </c>
    </row>
    <row r="222" spans="7:18" ht="15">
      <c r="G222" s="8">
        <v>20</v>
      </c>
      <c r="H222" t="s">
        <v>230</v>
      </c>
      <c r="I222" s="8" t="s">
        <v>38</v>
      </c>
      <c r="J222" s="2">
        <v>550</v>
      </c>
      <c r="K222" s="2">
        <f t="shared" si="25"/>
        <v>11000</v>
      </c>
      <c r="L222" s="1" t="s">
        <v>39</v>
      </c>
      <c r="M222" s="2">
        <v>0</v>
      </c>
      <c r="N222" s="2">
        <v>8715.9423828125</v>
      </c>
      <c r="O222" s="2">
        <f t="shared" si="26"/>
        <v>2284.0576171875</v>
      </c>
      <c r="P222" s="2">
        <f t="shared" si="23"/>
        <v>63.446044921875</v>
      </c>
      <c r="Q222" s="2">
        <f t="shared" si="24"/>
        <v>8779.388427734375</v>
      </c>
      <c r="R222" s="2">
        <f t="shared" si="22"/>
        <v>2220.611572265625</v>
      </c>
    </row>
    <row r="223" spans="7:18" ht="15">
      <c r="G223" s="8">
        <v>1</v>
      </c>
      <c r="H223" t="s">
        <v>231</v>
      </c>
      <c r="I223" s="8" t="s">
        <v>42</v>
      </c>
      <c r="J223" s="2">
        <v>1653.85</v>
      </c>
      <c r="K223" s="2">
        <f t="shared" si="25"/>
        <v>1653.85</v>
      </c>
      <c r="L223" s="1" t="s">
        <v>39</v>
      </c>
      <c r="M223" s="2">
        <v>0</v>
      </c>
      <c r="N223" s="2">
        <v>1618.528027832031</v>
      </c>
      <c r="O223" s="2">
        <f t="shared" si="26"/>
        <v>35.32197216796885</v>
      </c>
      <c r="P223" s="2">
        <f t="shared" si="23"/>
        <v>0.9811658935546903</v>
      </c>
      <c r="Q223" s="2">
        <f t="shared" si="24"/>
        <v>1619.5091937255856</v>
      </c>
      <c r="R223" s="2">
        <f t="shared" si="22"/>
        <v>34.34080627441426</v>
      </c>
    </row>
    <row r="224" spans="7:18" ht="15">
      <c r="G224" s="8">
        <v>1</v>
      </c>
      <c r="H224" t="s">
        <v>232</v>
      </c>
      <c r="I224" s="8" t="s">
        <v>42</v>
      </c>
      <c r="J224" s="2">
        <v>18400</v>
      </c>
      <c r="K224" s="2">
        <f t="shared" si="25"/>
        <v>18400</v>
      </c>
      <c r="L224" s="1" t="s">
        <v>39</v>
      </c>
      <c r="M224" s="2">
        <v>0</v>
      </c>
      <c r="N224" s="2">
        <v>18007.0234375</v>
      </c>
      <c r="O224" s="2">
        <f t="shared" si="26"/>
        <v>392.9765625</v>
      </c>
      <c r="P224" s="2">
        <f t="shared" si="23"/>
        <v>10.916015625</v>
      </c>
      <c r="Q224" s="2">
        <f t="shared" si="24"/>
        <v>18017.939453125</v>
      </c>
      <c r="R224" s="2">
        <f t="shared" si="22"/>
        <v>382.060546875</v>
      </c>
    </row>
    <row r="225" spans="7:18" ht="15">
      <c r="G225" s="8">
        <v>1</v>
      </c>
      <c r="H225" t="s">
        <v>233</v>
      </c>
      <c r="I225" s="8" t="s">
        <v>42</v>
      </c>
      <c r="J225" s="2">
        <v>40500</v>
      </c>
      <c r="K225" s="2">
        <f t="shared" si="25"/>
        <v>40500</v>
      </c>
      <c r="L225" s="1" t="s">
        <v>39</v>
      </c>
      <c r="M225" s="2">
        <v>0</v>
      </c>
      <c r="N225" s="2">
        <v>39635.0244140625</v>
      </c>
      <c r="O225" s="2">
        <f t="shared" si="26"/>
        <v>864.9755859375</v>
      </c>
      <c r="P225" s="2">
        <f t="shared" si="23"/>
        <v>24.027099609375</v>
      </c>
      <c r="Q225" s="2">
        <f t="shared" si="24"/>
        <v>39659.051513671875</v>
      </c>
      <c r="R225" s="2">
        <f t="shared" si="22"/>
        <v>840.948486328125</v>
      </c>
    </row>
    <row r="226" spans="7:18" ht="15">
      <c r="G226" s="8">
        <v>1</v>
      </c>
      <c r="H226" t="s">
        <v>234</v>
      </c>
      <c r="I226" s="8" t="s">
        <v>42</v>
      </c>
      <c r="J226" s="2">
        <v>2500</v>
      </c>
      <c r="K226" s="2">
        <f t="shared" si="25"/>
        <v>2500</v>
      </c>
      <c r="L226" s="1" t="s">
        <v>39</v>
      </c>
      <c r="M226" s="2">
        <v>0</v>
      </c>
      <c r="N226" s="2">
        <v>2446.6064453125</v>
      </c>
      <c r="O226" s="2">
        <f t="shared" si="26"/>
        <v>53.3935546875</v>
      </c>
      <c r="P226" s="2">
        <f t="shared" si="23"/>
        <v>1.483154296875</v>
      </c>
      <c r="Q226" s="2">
        <f t="shared" si="24"/>
        <v>2448.089599609375</v>
      </c>
      <c r="R226" s="2">
        <f t="shared" si="22"/>
        <v>51.910400390625</v>
      </c>
    </row>
    <row r="227" spans="7:18" ht="15">
      <c r="G227" s="8">
        <v>1</v>
      </c>
      <c r="H227" t="s">
        <v>235</v>
      </c>
      <c r="I227" s="8" t="s">
        <v>42</v>
      </c>
      <c r="J227" s="2">
        <v>300</v>
      </c>
      <c r="K227" s="2">
        <f t="shared" si="25"/>
        <v>300</v>
      </c>
      <c r="L227" s="1" t="s">
        <v>39</v>
      </c>
      <c r="M227" s="2">
        <v>0</v>
      </c>
      <c r="N227" s="2">
        <v>293.5927734375</v>
      </c>
      <c r="O227" s="2">
        <f t="shared" si="26"/>
        <v>6.4072265625</v>
      </c>
      <c r="P227" s="2">
        <f t="shared" si="23"/>
        <v>0.177978515625</v>
      </c>
      <c r="Q227" s="2">
        <f t="shared" si="24"/>
        <v>293.770751953125</v>
      </c>
      <c r="R227" s="2">
        <f t="shared" si="22"/>
        <v>6.229248046875</v>
      </c>
    </row>
    <row r="228" spans="7:18" ht="15">
      <c r="G228" s="8">
        <v>1</v>
      </c>
      <c r="H228" t="s">
        <v>236</v>
      </c>
      <c r="I228" s="8" t="s">
        <v>42</v>
      </c>
      <c r="J228" s="2">
        <v>1800</v>
      </c>
      <c r="K228" s="2">
        <f t="shared" si="25"/>
        <v>1800</v>
      </c>
      <c r="L228" s="1" t="s">
        <v>39</v>
      </c>
      <c r="M228" s="2">
        <v>0</v>
      </c>
      <c r="N228" s="2">
        <v>1761.556640625</v>
      </c>
      <c r="O228" s="2">
        <f t="shared" si="26"/>
        <v>38.443359375</v>
      </c>
      <c r="P228" s="2">
        <f t="shared" si="23"/>
        <v>1.06787109375</v>
      </c>
      <c r="Q228" s="2">
        <f t="shared" si="24"/>
        <v>1762.62451171875</v>
      </c>
      <c r="R228" s="2">
        <f t="shared" si="22"/>
        <v>37.37548828125</v>
      </c>
    </row>
    <row r="229" spans="7:18" ht="15">
      <c r="G229" s="8">
        <v>1</v>
      </c>
      <c r="H229" t="s">
        <v>237</v>
      </c>
      <c r="I229" s="8" t="s">
        <v>42</v>
      </c>
      <c r="J229" s="2">
        <v>5000</v>
      </c>
      <c r="K229" s="2">
        <f t="shared" si="25"/>
        <v>5000</v>
      </c>
      <c r="L229" s="1" t="s">
        <v>39</v>
      </c>
      <c r="M229" s="2">
        <v>0</v>
      </c>
      <c r="N229" s="2">
        <v>4893.212890625</v>
      </c>
      <c r="O229" s="2">
        <f t="shared" si="26"/>
        <v>106.787109375</v>
      </c>
      <c r="P229" s="2">
        <f t="shared" si="23"/>
        <v>2.96630859375</v>
      </c>
      <c r="Q229" s="2">
        <f t="shared" si="24"/>
        <v>4896.17919921875</v>
      </c>
      <c r="R229" s="2">
        <f t="shared" si="22"/>
        <v>103.82080078125</v>
      </c>
    </row>
    <row r="230" spans="7:18" ht="15">
      <c r="G230" s="8">
        <v>1</v>
      </c>
      <c r="H230" t="s">
        <v>238</v>
      </c>
      <c r="I230" s="8" t="s">
        <v>42</v>
      </c>
      <c r="J230" s="2">
        <v>5000</v>
      </c>
      <c r="K230" s="2">
        <f t="shared" si="25"/>
        <v>5000</v>
      </c>
      <c r="L230" s="1" t="s">
        <v>39</v>
      </c>
      <c r="M230" s="2">
        <v>0</v>
      </c>
      <c r="N230" s="2">
        <v>4893.212890625</v>
      </c>
      <c r="O230" s="2">
        <f t="shared" si="26"/>
        <v>106.787109375</v>
      </c>
      <c r="P230" s="2">
        <f t="shared" si="23"/>
        <v>2.96630859375</v>
      </c>
      <c r="Q230" s="2">
        <f t="shared" si="24"/>
        <v>4896.17919921875</v>
      </c>
      <c r="R230" s="2">
        <f t="shared" si="22"/>
        <v>103.82080078125</v>
      </c>
    </row>
    <row r="231" spans="7:18" ht="15">
      <c r="G231" s="8">
        <v>1</v>
      </c>
      <c r="H231" t="s">
        <v>239</v>
      </c>
      <c r="I231" s="8" t="s">
        <v>42</v>
      </c>
      <c r="J231" s="2">
        <v>5000</v>
      </c>
      <c r="K231" s="2">
        <f t="shared" si="25"/>
        <v>5000</v>
      </c>
      <c r="L231" s="1" t="s">
        <v>39</v>
      </c>
      <c r="M231" s="2">
        <v>0</v>
      </c>
      <c r="N231" s="2">
        <v>4893.212890625</v>
      </c>
      <c r="O231" s="2">
        <f t="shared" si="26"/>
        <v>106.787109375</v>
      </c>
      <c r="P231" s="2">
        <f t="shared" si="23"/>
        <v>2.96630859375</v>
      </c>
      <c r="Q231" s="2">
        <f t="shared" si="24"/>
        <v>4896.17919921875</v>
      </c>
      <c r="R231" s="2">
        <f t="shared" si="22"/>
        <v>103.82080078125</v>
      </c>
    </row>
    <row r="232" spans="7:18" ht="15">
      <c r="G232" s="8">
        <v>1</v>
      </c>
      <c r="H232" t="s">
        <v>240</v>
      </c>
      <c r="I232" s="8" t="s">
        <v>42</v>
      </c>
      <c r="J232" s="2">
        <v>5000</v>
      </c>
      <c r="K232" s="2">
        <f t="shared" si="25"/>
        <v>5000</v>
      </c>
      <c r="L232" s="1" t="s">
        <v>39</v>
      </c>
      <c r="M232" s="2">
        <v>0</v>
      </c>
      <c r="N232" s="2">
        <v>4893.212890625</v>
      </c>
      <c r="O232" s="2">
        <f t="shared" si="26"/>
        <v>106.787109375</v>
      </c>
      <c r="P232" s="2">
        <f t="shared" si="23"/>
        <v>2.96630859375</v>
      </c>
      <c r="Q232" s="2">
        <f t="shared" si="24"/>
        <v>4896.17919921875</v>
      </c>
      <c r="R232" s="2">
        <f t="shared" si="22"/>
        <v>103.82080078125</v>
      </c>
    </row>
    <row r="233" spans="7:18" ht="15">
      <c r="G233" s="8">
        <v>1</v>
      </c>
      <c r="H233" t="s">
        <v>241</v>
      </c>
      <c r="I233" s="8" t="s">
        <v>42</v>
      </c>
      <c r="J233" s="2">
        <v>5000</v>
      </c>
      <c r="K233" s="2">
        <f t="shared" si="25"/>
        <v>5000</v>
      </c>
      <c r="L233" s="1" t="s">
        <v>39</v>
      </c>
      <c r="M233" s="2">
        <v>0</v>
      </c>
      <c r="N233" s="2">
        <v>4893.212890625</v>
      </c>
      <c r="O233" s="2">
        <f t="shared" si="26"/>
        <v>106.787109375</v>
      </c>
      <c r="P233" s="2">
        <f t="shared" si="23"/>
        <v>2.96630859375</v>
      </c>
      <c r="Q233" s="2">
        <f t="shared" si="24"/>
        <v>4896.17919921875</v>
      </c>
      <c r="R233" s="2">
        <f t="shared" si="22"/>
        <v>103.82080078125</v>
      </c>
    </row>
    <row r="234" spans="7:18" ht="15">
      <c r="G234" s="8">
        <v>1</v>
      </c>
      <c r="H234" t="s">
        <v>242</v>
      </c>
      <c r="I234" s="8" t="s">
        <v>42</v>
      </c>
      <c r="J234" s="2">
        <v>5000</v>
      </c>
      <c r="K234" s="2">
        <f t="shared" si="25"/>
        <v>5000</v>
      </c>
      <c r="L234" s="1" t="s">
        <v>39</v>
      </c>
      <c r="M234" s="2">
        <v>0</v>
      </c>
      <c r="N234" s="2">
        <v>4893.212890625</v>
      </c>
      <c r="O234" s="2">
        <f t="shared" si="26"/>
        <v>106.787109375</v>
      </c>
      <c r="P234" s="2">
        <f t="shared" si="23"/>
        <v>2.96630859375</v>
      </c>
      <c r="Q234" s="2">
        <f t="shared" si="24"/>
        <v>4896.17919921875</v>
      </c>
      <c r="R234" s="2">
        <f t="shared" si="22"/>
        <v>103.82080078125</v>
      </c>
    </row>
    <row r="235" spans="7:18" ht="15">
      <c r="G235" s="8">
        <v>1</v>
      </c>
      <c r="H235" t="s">
        <v>243</v>
      </c>
      <c r="I235" s="8" t="s">
        <v>42</v>
      </c>
      <c r="J235" s="2">
        <v>5000</v>
      </c>
      <c r="K235" s="2">
        <f t="shared" si="25"/>
        <v>5000</v>
      </c>
      <c r="L235" s="1" t="s">
        <v>39</v>
      </c>
      <c r="M235" s="2">
        <v>0</v>
      </c>
      <c r="N235" s="2">
        <v>4893.212890625</v>
      </c>
      <c r="O235" s="2">
        <f t="shared" si="26"/>
        <v>106.787109375</v>
      </c>
      <c r="P235" s="2">
        <f t="shared" si="23"/>
        <v>2.96630859375</v>
      </c>
      <c r="Q235" s="2">
        <f t="shared" si="24"/>
        <v>4896.17919921875</v>
      </c>
      <c r="R235" s="2">
        <f t="shared" si="22"/>
        <v>103.82080078125</v>
      </c>
    </row>
    <row r="236" spans="7:18" ht="15">
      <c r="G236" s="8">
        <v>1</v>
      </c>
      <c r="H236" t="s">
        <v>244</v>
      </c>
      <c r="I236" s="8" t="s">
        <v>42</v>
      </c>
      <c r="J236" s="2">
        <v>5000</v>
      </c>
      <c r="K236" s="2">
        <f t="shared" si="25"/>
        <v>5000</v>
      </c>
      <c r="L236" s="1" t="s">
        <v>39</v>
      </c>
      <c r="M236" s="2">
        <v>0</v>
      </c>
      <c r="N236" s="2">
        <v>4893.212890625</v>
      </c>
      <c r="O236" s="2">
        <f t="shared" si="26"/>
        <v>106.787109375</v>
      </c>
      <c r="P236" s="2">
        <f t="shared" si="23"/>
        <v>2.96630859375</v>
      </c>
      <c r="Q236" s="2">
        <f t="shared" si="24"/>
        <v>4896.17919921875</v>
      </c>
      <c r="R236" s="2">
        <f t="shared" si="22"/>
        <v>103.82080078125</v>
      </c>
    </row>
    <row r="237" spans="7:18" ht="15">
      <c r="G237" s="8">
        <v>1</v>
      </c>
      <c r="H237" t="s">
        <v>245</v>
      </c>
      <c r="I237" s="8" t="s">
        <v>42</v>
      </c>
      <c r="J237" s="2">
        <v>5000</v>
      </c>
      <c r="K237" s="2">
        <f t="shared" si="25"/>
        <v>5000</v>
      </c>
      <c r="L237" s="1" t="s">
        <v>39</v>
      </c>
      <c r="M237" s="2">
        <v>0</v>
      </c>
      <c r="N237" s="2">
        <v>4893.212890625</v>
      </c>
      <c r="O237" s="2">
        <f t="shared" si="26"/>
        <v>106.787109375</v>
      </c>
      <c r="P237" s="2">
        <f t="shared" si="23"/>
        <v>2.96630859375</v>
      </c>
      <c r="Q237" s="2">
        <f t="shared" si="24"/>
        <v>4896.17919921875</v>
      </c>
      <c r="R237" s="2">
        <f t="shared" si="22"/>
        <v>103.82080078125</v>
      </c>
    </row>
    <row r="238" spans="7:18" ht="15">
      <c r="G238" s="8">
        <v>1</v>
      </c>
      <c r="H238" t="s">
        <v>246</v>
      </c>
      <c r="I238" s="8" t="s">
        <v>42</v>
      </c>
      <c r="J238" s="2">
        <v>5000</v>
      </c>
      <c r="K238" s="2">
        <f t="shared" si="25"/>
        <v>5000</v>
      </c>
      <c r="L238" s="1" t="s">
        <v>39</v>
      </c>
      <c r="M238" s="2">
        <v>0</v>
      </c>
      <c r="N238" s="2">
        <v>4893.212890625</v>
      </c>
      <c r="O238" s="2">
        <f t="shared" si="26"/>
        <v>106.787109375</v>
      </c>
      <c r="P238" s="2">
        <f t="shared" si="23"/>
        <v>2.96630859375</v>
      </c>
      <c r="Q238" s="2">
        <f t="shared" si="24"/>
        <v>4896.17919921875</v>
      </c>
      <c r="R238" s="2">
        <f t="shared" si="22"/>
        <v>103.82080078125</v>
      </c>
    </row>
    <row r="239" spans="7:18" ht="15">
      <c r="G239" s="8">
        <v>1</v>
      </c>
      <c r="H239" t="s">
        <v>247</v>
      </c>
      <c r="I239" s="8" t="s">
        <v>42</v>
      </c>
      <c r="J239" s="2">
        <v>5000</v>
      </c>
      <c r="K239" s="2">
        <f t="shared" si="25"/>
        <v>5000</v>
      </c>
      <c r="L239" s="1" t="s">
        <v>39</v>
      </c>
      <c r="M239" s="2">
        <v>0</v>
      </c>
      <c r="N239" s="2">
        <v>4893.212890625</v>
      </c>
      <c r="O239" s="2">
        <f t="shared" si="26"/>
        <v>106.787109375</v>
      </c>
      <c r="P239" s="2">
        <f t="shared" si="23"/>
        <v>2.96630859375</v>
      </c>
      <c r="Q239" s="2">
        <f t="shared" si="24"/>
        <v>4896.17919921875</v>
      </c>
      <c r="R239" s="2">
        <f t="shared" si="22"/>
        <v>103.82080078125</v>
      </c>
    </row>
    <row r="240" spans="7:18" ht="15">
      <c r="G240" s="8">
        <v>1</v>
      </c>
      <c r="H240" t="s">
        <v>248</v>
      </c>
      <c r="I240" s="8" t="s">
        <v>42</v>
      </c>
      <c r="J240" s="2">
        <v>5000</v>
      </c>
      <c r="K240" s="2">
        <f t="shared" si="25"/>
        <v>5000</v>
      </c>
      <c r="L240" s="1" t="s">
        <v>39</v>
      </c>
      <c r="M240" s="2">
        <v>0</v>
      </c>
      <c r="N240" s="2">
        <v>4893.212890625</v>
      </c>
      <c r="O240" s="2">
        <f t="shared" si="26"/>
        <v>106.787109375</v>
      </c>
      <c r="P240" s="2">
        <f t="shared" si="23"/>
        <v>2.96630859375</v>
      </c>
      <c r="Q240" s="2">
        <f t="shared" si="24"/>
        <v>4896.17919921875</v>
      </c>
      <c r="R240" s="2">
        <f t="shared" si="22"/>
        <v>103.82080078125</v>
      </c>
    </row>
    <row r="241" spans="7:18" ht="15">
      <c r="G241" s="8">
        <v>1</v>
      </c>
      <c r="H241" t="s">
        <v>249</v>
      </c>
      <c r="I241" s="8" t="s">
        <v>42</v>
      </c>
      <c r="J241" s="2">
        <v>5000</v>
      </c>
      <c r="K241" s="2">
        <f t="shared" si="25"/>
        <v>5000</v>
      </c>
      <c r="L241" s="1" t="s">
        <v>39</v>
      </c>
      <c r="M241" s="2">
        <v>0</v>
      </c>
      <c r="N241" s="2">
        <v>4893.212890625</v>
      </c>
      <c r="O241" s="2">
        <f t="shared" si="26"/>
        <v>106.787109375</v>
      </c>
      <c r="P241" s="2">
        <f t="shared" si="23"/>
        <v>2.96630859375</v>
      </c>
      <c r="Q241" s="2">
        <f t="shared" si="24"/>
        <v>4896.17919921875</v>
      </c>
      <c r="R241" s="2">
        <f t="shared" si="22"/>
        <v>103.82080078125</v>
      </c>
    </row>
    <row r="242" spans="7:18" ht="15">
      <c r="G242" s="8">
        <v>1</v>
      </c>
      <c r="H242" t="s">
        <v>250</v>
      </c>
      <c r="I242" s="8" t="s">
        <v>42</v>
      </c>
      <c r="J242" s="2">
        <v>5000</v>
      </c>
      <c r="K242" s="2">
        <f t="shared" si="25"/>
        <v>5000</v>
      </c>
      <c r="L242" s="1" t="s">
        <v>39</v>
      </c>
      <c r="M242" s="2">
        <v>0</v>
      </c>
      <c r="N242" s="2">
        <v>4893.212890625</v>
      </c>
      <c r="O242" s="2">
        <f t="shared" si="26"/>
        <v>106.787109375</v>
      </c>
      <c r="P242" s="2">
        <f t="shared" si="23"/>
        <v>2.96630859375</v>
      </c>
      <c r="Q242" s="2">
        <f t="shared" si="24"/>
        <v>4896.17919921875</v>
      </c>
      <c r="R242" s="2">
        <f t="shared" si="22"/>
        <v>103.82080078125</v>
      </c>
    </row>
    <row r="243" spans="7:18" ht="15">
      <c r="G243" s="8">
        <v>1</v>
      </c>
      <c r="H243" t="s">
        <v>251</v>
      </c>
      <c r="I243" s="8" t="s">
        <v>42</v>
      </c>
      <c r="J243" s="2">
        <v>5000</v>
      </c>
      <c r="K243" s="2">
        <f t="shared" si="25"/>
        <v>5000</v>
      </c>
      <c r="L243" s="1" t="s">
        <v>39</v>
      </c>
      <c r="M243" s="2">
        <v>0</v>
      </c>
      <c r="N243" s="2">
        <v>4893.212890625</v>
      </c>
      <c r="O243" s="2">
        <f t="shared" si="26"/>
        <v>106.787109375</v>
      </c>
      <c r="P243" s="2">
        <f t="shared" si="23"/>
        <v>2.96630859375</v>
      </c>
      <c r="Q243" s="2">
        <f t="shared" si="24"/>
        <v>4896.17919921875</v>
      </c>
      <c r="R243" s="2">
        <f t="shared" si="22"/>
        <v>103.82080078125</v>
      </c>
    </row>
    <row r="244" spans="7:18" ht="15">
      <c r="G244" s="8">
        <v>1</v>
      </c>
      <c r="H244" t="s">
        <v>252</v>
      </c>
      <c r="I244" s="8" t="s">
        <v>42</v>
      </c>
      <c r="J244" s="2">
        <v>5000</v>
      </c>
      <c r="K244" s="2">
        <f t="shared" si="25"/>
        <v>5000</v>
      </c>
      <c r="L244" s="1" t="s">
        <v>39</v>
      </c>
      <c r="M244" s="2">
        <v>0</v>
      </c>
      <c r="N244" s="2">
        <v>4893.212890625</v>
      </c>
      <c r="O244" s="2">
        <f t="shared" si="26"/>
        <v>106.787109375</v>
      </c>
      <c r="P244" s="2">
        <f t="shared" si="23"/>
        <v>2.96630859375</v>
      </c>
      <c r="Q244" s="2">
        <f t="shared" si="24"/>
        <v>4896.17919921875</v>
      </c>
      <c r="R244" s="2">
        <f t="shared" si="22"/>
        <v>103.82080078125</v>
      </c>
    </row>
    <row r="245" spans="7:18" ht="15">
      <c r="G245" s="8">
        <v>1</v>
      </c>
      <c r="H245" t="s">
        <v>253</v>
      </c>
      <c r="I245" s="8" t="s">
        <v>42</v>
      </c>
      <c r="J245" s="2">
        <v>26000</v>
      </c>
      <c r="K245" s="2">
        <f t="shared" si="25"/>
        <v>26000</v>
      </c>
      <c r="L245" s="1" t="s">
        <v>39</v>
      </c>
      <c r="M245" s="2">
        <v>0</v>
      </c>
      <c r="N245" s="2">
        <v>25444.70703125</v>
      </c>
      <c r="O245" s="2">
        <f t="shared" si="26"/>
        <v>555.29296875</v>
      </c>
      <c r="P245" s="2">
        <f t="shared" si="23"/>
        <v>15.4248046875</v>
      </c>
      <c r="Q245" s="2">
        <f t="shared" si="24"/>
        <v>25460.1318359375</v>
      </c>
      <c r="R245" s="2">
        <f t="shared" si="22"/>
        <v>539.8681640625</v>
      </c>
    </row>
    <row r="246" spans="7:18" ht="15">
      <c r="G246" s="8">
        <v>1</v>
      </c>
      <c r="H246" t="s">
        <v>254</v>
      </c>
      <c r="I246" s="8" t="s">
        <v>42</v>
      </c>
      <c r="J246" s="2">
        <v>5000</v>
      </c>
      <c r="K246" s="2">
        <f t="shared" si="25"/>
        <v>5000</v>
      </c>
      <c r="L246" s="1" t="s">
        <v>39</v>
      </c>
      <c r="M246" s="2">
        <v>0</v>
      </c>
      <c r="N246" s="2">
        <v>4893.212890625</v>
      </c>
      <c r="O246" s="2">
        <f t="shared" si="26"/>
        <v>106.787109375</v>
      </c>
      <c r="P246" s="2">
        <f t="shared" si="23"/>
        <v>2.96630859375</v>
      </c>
      <c r="Q246" s="2">
        <f t="shared" si="24"/>
        <v>4896.17919921875</v>
      </c>
      <c r="R246" s="2">
        <f t="shared" si="22"/>
        <v>103.82080078125</v>
      </c>
    </row>
    <row r="247" spans="7:18" ht="15">
      <c r="G247" s="8">
        <v>1</v>
      </c>
      <c r="H247" t="s">
        <v>255</v>
      </c>
      <c r="I247" s="8" t="s">
        <v>42</v>
      </c>
      <c r="J247" s="2">
        <v>5000</v>
      </c>
      <c r="K247" s="2">
        <f t="shared" si="25"/>
        <v>5000</v>
      </c>
      <c r="L247" s="1" t="s">
        <v>39</v>
      </c>
      <c r="M247" s="2">
        <v>0</v>
      </c>
      <c r="N247" s="2">
        <v>4893.212890625</v>
      </c>
      <c r="O247" s="2">
        <f t="shared" si="26"/>
        <v>106.787109375</v>
      </c>
      <c r="P247" s="2">
        <f t="shared" si="23"/>
        <v>2.96630859375</v>
      </c>
      <c r="Q247" s="2">
        <f t="shared" si="24"/>
        <v>4896.17919921875</v>
      </c>
      <c r="R247" s="2">
        <f t="shared" si="22"/>
        <v>103.82080078125</v>
      </c>
    </row>
    <row r="248" spans="7:18" ht="15">
      <c r="G248" s="8">
        <v>1</v>
      </c>
      <c r="H248" t="s">
        <v>256</v>
      </c>
      <c r="I248" s="8" t="s">
        <v>42</v>
      </c>
      <c r="J248" s="2">
        <v>40500</v>
      </c>
      <c r="K248" s="2">
        <f t="shared" si="25"/>
        <v>40500</v>
      </c>
      <c r="L248" s="1" t="s">
        <v>39</v>
      </c>
      <c r="M248" s="2">
        <v>0</v>
      </c>
      <c r="N248" s="2">
        <v>39635.0244140625</v>
      </c>
      <c r="O248" s="2">
        <f t="shared" si="26"/>
        <v>864.9755859375</v>
      </c>
      <c r="P248" s="2">
        <f t="shared" si="23"/>
        <v>24.027099609375</v>
      </c>
      <c r="Q248" s="2">
        <f t="shared" si="24"/>
        <v>39659.051513671875</v>
      </c>
      <c r="R248" s="2">
        <f t="shared" si="22"/>
        <v>840.948486328125</v>
      </c>
    </row>
    <row r="249" spans="1:18" ht="15">
      <c r="A249" t="s">
        <v>257</v>
      </c>
      <c r="G249" s="8">
        <v>1</v>
      </c>
      <c r="H249" t="s">
        <v>258</v>
      </c>
      <c r="I249" s="8" t="s">
        <v>42</v>
      </c>
      <c r="J249" s="2">
        <v>24000</v>
      </c>
      <c r="K249" s="2">
        <f t="shared" si="25"/>
        <v>24000</v>
      </c>
      <c r="L249" s="1" t="s">
        <v>39</v>
      </c>
      <c r="M249" s="2">
        <v>0</v>
      </c>
      <c r="N249" s="2">
        <v>23487.421875</v>
      </c>
      <c r="O249" s="2">
        <f t="shared" si="26"/>
        <v>512.578125</v>
      </c>
      <c r="P249" s="2">
        <f t="shared" si="23"/>
        <v>14.23828125</v>
      </c>
      <c r="Q249" s="2">
        <f t="shared" si="24"/>
        <v>23501.66015625</v>
      </c>
      <c r="R249" s="2">
        <f t="shared" si="22"/>
        <v>498.33984375</v>
      </c>
    </row>
    <row r="250" spans="7:18" ht="15">
      <c r="G250" s="8">
        <v>5</v>
      </c>
      <c r="H250" t="s">
        <v>259</v>
      </c>
      <c r="I250" s="8" t="s">
        <v>42</v>
      </c>
      <c r="J250" s="2">
        <v>4500</v>
      </c>
      <c r="K250" s="2">
        <f t="shared" si="25"/>
        <v>22500</v>
      </c>
      <c r="L250" s="1" t="s">
        <v>39</v>
      </c>
      <c r="M250" s="2">
        <v>0</v>
      </c>
      <c r="N250" s="2">
        <v>22019.4580078125</v>
      </c>
      <c r="O250" s="2">
        <f t="shared" si="26"/>
        <v>480.5419921875</v>
      </c>
      <c r="P250" s="2">
        <f t="shared" si="23"/>
        <v>13.348388671875</v>
      </c>
      <c r="Q250" s="2">
        <f t="shared" si="24"/>
        <v>22032.806396484375</v>
      </c>
      <c r="R250" s="2">
        <f t="shared" si="22"/>
        <v>467.193603515625</v>
      </c>
    </row>
    <row r="251" spans="7:18" ht="15">
      <c r="G251" s="8">
        <v>1</v>
      </c>
      <c r="H251" t="s">
        <v>260</v>
      </c>
      <c r="I251" s="8" t="s">
        <v>42</v>
      </c>
      <c r="J251" s="2">
        <v>4500</v>
      </c>
      <c r="K251" s="2">
        <f t="shared" si="25"/>
        <v>4500</v>
      </c>
      <c r="L251" s="1" t="s">
        <v>39</v>
      </c>
      <c r="M251" s="2">
        <v>0</v>
      </c>
      <c r="N251" s="2">
        <v>4403.8916015625</v>
      </c>
      <c r="O251" s="2">
        <f t="shared" si="26"/>
        <v>96.1083984375</v>
      </c>
      <c r="P251" s="2">
        <f t="shared" si="23"/>
        <v>2.669677734375</v>
      </c>
      <c r="Q251" s="2">
        <f t="shared" si="24"/>
        <v>4406.561279296875</v>
      </c>
      <c r="R251" s="2">
        <f t="shared" si="22"/>
        <v>93.438720703125</v>
      </c>
    </row>
    <row r="252" spans="7:18" ht="15">
      <c r="G252" s="8">
        <v>2</v>
      </c>
      <c r="H252" t="s">
        <v>261</v>
      </c>
      <c r="I252" s="8" t="s">
        <v>42</v>
      </c>
      <c r="J252" s="2">
        <v>4500</v>
      </c>
      <c r="K252" s="2">
        <f t="shared" si="25"/>
        <v>9000</v>
      </c>
      <c r="L252" s="1" t="s">
        <v>39</v>
      </c>
      <c r="M252" s="2">
        <v>0</v>
      </c>
      <c r="N252" s="2">
        <v>8807.783203125</v>
      </c>
      <c r="O252" s="2">
        <f t="shared" si="26"/>
        <v>192.216796875</v>
      </c>
      <c r="P252" s="2">
        <f t="shared" si="23"/>
        <v>5.33935546875</v>
      </c>
      <c r="Q252" s="2">
        <f t="shared" si="24"/>
        <v>8813.12255859375</v>
      </c>
      <c r="R252" s="2">
        <f aca="true" t="shared" si="27" ref="R252:R315">K252-Q252</f>
        <v>186.87744140625</v>
      </c>
    </row>
    <row r="253" spans="7:18" ht="15">
      <c r="G253" s="8">
        <v>2</v>
      </c>
      <c r="H253" t="s">
        <v>262</v>
      </c>
      <c r="I253" s="8" t="s">
        <v>42</v>
      </c>
      <c r="J253" s="2">
        <v>4500</v>
      </c>
      <c r="K253" s="2">
        <f t="shared" si="25"/>
        <v>9000</v>
      </c>
      <c r="L253" s="1" t="s">
        <v>39</v>
      </c>
      <c r="M253" s="2">
        <v>0</v>
      </c>
      <c r="N253" s="2">
        <v>8807.783203125</v>
      </c>
      <c r="O253" s="2">
        <f t="shared" si="26"/>
        <v>192.216796875</v>
      </c>
      <c r="P253" s="2">
        <f t="shared" si="23"/>
        <v>5.33935546875</v>
      </c>
      <c r="Q253" s="2">
        <f t="shared" si="24"/>
        <v>8813.12255859375</v>
      </c>
      <c r="R253" s="2">
        <f t="shared" si="27"/>
        <v>186.87744140625</v>
      </c>
    </row>
    <row r="254" spans="7:18" ht="15">
      <c r="G254" s="8">
        <v>1</v>
      </c>
      <c r="H254" t="s">
        <v>263</v>
      </c>
      <c r="I254" s="8" t="s">
        <v>42</v>
      </c>
      <c r="J254" s="2">
        <v>4500</v>
      </c>
      <c r="K254" s="2">
        <f t="shared" si="25"/>
        <v>4500</v>
      </c>
      <c r="L254" s="1" t="s">
        <v>39</v>
      </c>
      <c r="M254" s="2">
        <v>0</v>
      </c>
      <c r="N254" s="2">
        <v>4403.8916015625</v>
      </c>
      <c r="O254" s="2">
        <f t="shared" si="26"/>
        <v>96.1083984375</v>
      </c>
      <c r="P254" s="2">
        <f t="shared" si="23"/>
        <v>2.669677734375</v>
      </c>
      <c r="Q254" s="2">
        <f t="shared" si="24"/>
        <v>4406.561279296875</v>
      </c>
      <c r="R254" s="2">
        <f t="shared" si="27"/>
        <v>93.438720703125</v>
      </c>
    </row>
    <row r="255" spans="7:18" ht="15">
      <c r="G255" s="8">
        <v>1</v>
      </c>
      <c r="H255" t="s">
        <v>264</v>
      </c>
      <c r="I255" s="8" t="s">
        <v>42</v>
      </c>
      <c r="J255" s="2">
        <v>26000</v>
      </c>
      <c r="K255" s="2">
        <f t="shared" si="25"/>
        <v>26000</v>
      </c>
      <c r="L255" s="1" t="s">
        <v>39</v>
      </c>
      <c r="M255" s="2">
        <v>0</v>
      </c>
      <c r="N255" s="2">
        <v>25444.70703125</v>
      </c>
      <c r="O255" s="2">
        <f t="shared" si="26"/>
        <v>555.29296875</v>
      </c>
      <c r="P255" s="2">
        <f t="shared" si="23"/>
        <v>15.4248046875</v>
      </c>
      <c r="Q255" s="2">
        <f t="shared" si="24"/>
        <v>25460.1318359375</v>
      </c>
      <c r="R255" s="2">
        <f t="shared" si="27"/>
        <v>539.8681640625</v>
      </c>
    </row>
    <row r="256" spans="7:18" ht="15">
      <c r="G256" s="8">
        <v>1</v>
      </c>
      <c r="H256" t="s">
        <v>265</v>
      </c>
      <c r="I256" s="8" t="s">
        <v>42</v>
      </c>
      <c r="J256" s="2">
        <v>13500</v>
      </c>
      <c r="K256" s="2">
        <f t="shared" si="25"/>
        <v>13500</v>
      </c>
      <c r="L256" s="1" t="s">
        <v>39</v>
      </c>
      <c r="M256" s="2">
        <v>0</v>
      </c>
      <c r="N256" s="2">
        <v>13211.6748046875</v>
      </c>
      <c r="O256" s="2">
        <f t="shared" si="26"/>
        <v>288.3251953125</v>
      </c>
      <c r="P256" s="2">
        <f t="shared" si="23"/>
        <v>8.009033203125</v>
      </c>
      <c r="Q256" s="2">
        <f t="shared" si="24"/>
        <v>13219.683837890625</v>
      </c>
      <c r="R256" s="2">
        <f t="shared" si="27"/>
        <v>280.316162109375</v>
      </c>
    </row>
    <row r="257" spans="1:18" ht="15">
      <c r="A257" t="s">
        <v>266</v>
      </c>
      <c r="G257" s="8">
        <v>1</v>
      </c>
      <c r="H257" t="s">
        <v>267</v>
      </c>
      <c r="I257" s="8" t="s">
        <v>42</v>
      </c>
      <c r="J257" s="2">
        <v>18000</v>
      </c>
      <c r="K257" s="2">
        <f t="shared" si="25"/>
        <v>18000</v>
      </c>
      <c r="L257" s="1" t="s">
        <v>39</v>
      </c>
      <c r="M257" s="2">
        <v>0</v>
      </c>
      <c r="N257" s="2">
        <v>17615.56640625</v>
      </c>
      <c r="O257" s="2">
        <f t="shared" si="26"/>
        <v>384.43359375</v>
      </c>
      <c r="P257" s="2">
        <f t="shared" si="23"/>
        <v>10.6787109375</v>
      </c>
      <c r="Q257" s="2">
        <f t="shared" si="24"/>
        <v>17626.2451171875</v>
      </c>
      <c r="R257" s="2">
        <f t="shared" si="27"/>
        <v>373.7548828125</v>
      </c>
    </row>
    <row r="258" spans="7:18" ht="15">
      <c r="G258" s="8">
        <v>2</v>
      </c>
      <c r="H258" t="s">
        <v>67</v>
      </c>
      <c r="I258" s="8" t="s">
        <v>42</v>
      </c>
      <c r="J258" s="2">
        <v>2850</v>
      </c>
      <c r="K258" s="2">
        <f t="shared" si="25"/>
        <v>5700</v>
      </c>
      <c r="L258" s="1" t="s">
        <v>39</v>
      </c>
      <c r="M258" s="2">
        <v>0</v>
      </c>
      <c r="N258" s="2">
        <v>5578.2626953125</v>
      </c>
      <c r="O258" s="2">
        <f t="shared" si="26"/>
        <v>121.7373046875</v>
      </c>
      <c r="P258" s="2">
        <f t="shared" si="23"/>
        <v>3.381591796875</v>
      </c>
      <c r="Q258" s="2">
        <f t="shared" si="24"/>
        <v>5581.644287109375</v>
      </c>
      <c r="R258" s="2">
        <f t="shared" si="27"/>
        <v>118.355712890625</v>
      </c>
    </row>
    <row r="259" spans="7:18" ht="15">
      <c r="G259" s="8">
        <v>1</v>
      </c>
      <c r="H259" t="s">
        <v>268</v>
      </c>
      <c r="I259" s="8" t="s">
        <v>42</v>
      </c>
      <c r="J259" s="2">
        <v>1250</v>
      </c>
      <c r="K259" s="2">
        <f t="shared" si="25"/>
        <v>1250</v>
      </c>
      <c r="L259" s="1" t="s">
        <v>39</v>
      </c>
      <c r="M259" s="2">
        <v>0</v>
      </c>
      <c r="N259" s="2">
        <v>1223.30322265625</v>
      </c>
      <c r="O259" s="2">
        <f t="shared" si="26"/>
        <v>26.69677734375</v>
      </c>
      <c r="P259" s="2">
        <f t="shared" si="23"/>
        <v>0.7415771484375</v>
      </c>
      <c r="Q259" s="2">
        <f t="shared" si="24"/>
        <v>1224.0447998046875</v>
      </c>
      <c r="R259" s="2">
        <f t="shared" si="27"/>
        <v>25.9552001953125</v>
      </c>
    </row>
    <row r="260" spans="7:18" ht="15">
      <c r="G260" s="8">
        <v>1</v>
      </c>
      <c r="H260" t="s">
        <v>269</v>
      </c>
      <c r="I260" s="8" t="s">
        <v>42</v>
      </c>
      <c r="J260" s="2">
        <v>19750</v>
      </c>
      <c r="K260" s="2">
        <f t="shared" si="25"/>
        <v>19750</v>
      </c>
      <c r="L260" s="1" t="s">
        <v>39</v>
      </c>
      <c r="M260" s="2">
        <v>0</v>
      </c>
      <c r="N260" s="2">
        <v>19328.19091796875</v>
      </c>
      <c r="O260" s="2">
        <f t="shared" si="26"/>
        <v>421.80908203125</v>
      </c>
      <c r="P260" s="2">
        <f t="shared" si="23"/>
        <v>11.7169189453125</v>
      </c>
      <c r="Q260" s="2">
        <f t="shared" si="24"/>
        <v>19339.907836914062</v>
      </c>
      <c r="R260" s="2">
        <f t="shared" si="27"/>
        <v>410.0921630859375</v>
      </c>
    </row>
    <row r="261" spans="7:18" ht="15">
      <c r="G261" s="8">
        <v>1</v>
      </c>
      <c r="H261" t="s">
        <v>270</v>
      </c>
      <c r="I261" s="8" t="s">
        <v>42</v>
      </c>
      <c r="J261" s="2">
        <v>14600</v>
      </c>
      <c r="K261" s="2">
        <f t="shared" si="25"/>
        <v>14600</v>
      </c>
      <c r="L261" s="1" t="s">
        <v>39</v>
      </c>
      <c r="M261" s="2">
        <v>0</v>
      </c>
      <c r="N261" s="2">
        <v>14288.181640625</v>
      </c>
      <c r="O261" s="2">
        <f t="shared" si="26"/>
        <v>311.818359375</v>
      </c>
      <c r="P261" s="2">
        <f t="shared" si="23"/>
        <v>8.66162109375</v>
      </c>
      <c r="Q261" s="2">
        <f t="shared" si="24"/>
        <v>14296.84326171875</v>
      </c>
      <c r="R261" s="2">
        <f t="shared" si="27"/>
        <v>303.15673828125</v>
      </c>
    </row>
    <row r="262" spans="7:18" ht="15">
      <c r="G262" s="8">
        <v>1</v>
      </c>
      <c r="H262" t="s">
        <v>271</v>
      </c>
      <c r="I262" s="8" t="s">
        <v>42</v>
      </c>
      <c r="J262" s="2">
        <v>3500</v>
      </c>
      <c r="K262" s="2">
        <f t="shared" si="25"/>
        <v>3500</v>
      </c>
      <c r="L262" s="1" t="s">
        <v>39</v>
      </c>
      <c r="M262" s="2">
        <v>0</v>
      </c>
      <c r="N262" s="2">
        <v>3425.2490234375</v>
      </c>
      <c r="O262" s="2">
        <f t="shared" si="26"/>
        <v>74.7509765625</v>
      </c>
      <c r="P262" s="2">
        <f t="shared" si="23"/>
        <v>2.076416015625</v>
      </c>
      <c r="Q262" s="2">
        <f t="shared" si="24"/>
        <v>3427.325439453125</v>
      </c>
      <c r="R262" s="2">
        <f t="shared" si="27"/>
        <v>72.674560546875</v>
      </c>
    </row>
    <row r="263" spans="7:18" ht="15">
      <c r="G263" s="8">
        <v>1</v>
      </c>
      <c r="H263" t="s">
        <v>272</v>
      </c>
      <c r="I263" s="8" t="s">
        <v>42</v>
      </c>
      <c r="J263" s="2">
        <v>850</v>
      </c>
      <c r="K263" s="2">
        <f t="shared" si="25"/>
        <v>850</v>
      </c>
      <c r="L263" s="1" t="s">
        <v>39</v>
      </c>
      <c r="M263" s="2">
        <v>0</v>
      </c>
      <c r="N263" s="2">
        <v>831.84619140625</v>
      </c>
      <c r="O263" s="2">
        <f t="shared" si="26"/>
        <v>18.15380859375</v>
      </c>
      <c r="P263" s="2">
        <f t="shared" si="23"/>
        <v>0.5042724609375</v>
      </c>
      <c r="Q263" s="2">
        <f t="shared" si="24"/>
        <v>832.3504638671875</v>
      </c>
      <c r="R263" s="2">
        <f t="shared" si="27"/>
        <v>17.6495361328125</v>
      </c>
    </row>
    <row r="264" spans="7:18" ht="15">
      <c r="G264" s="8">
        <v>2</v>
      </c>
      <c r="H264" t="s">
        <v>69</v>
      </c>
      <c r="I264" s="8" t="s">
        <v>42</v>
      </c>
      <c r="J264" s="2">
        <v>1250</v>
      </c>
      <c r="K264" s="2">
        <f t="shared" si="25"/>
        <v>2500</v>
      </c>
      <c r="L264" s="1" t="s">
        <v>39</v>
      </c>
      <c r="M264" s="2">
        <v>0</v>
      </c>
      <c r="N264" s="2">
        <v>2446.6064453125</v>
      </c>
      <c r="O264" s="2">
        <f t="shared" si="26"/>
        <v>53.3935546875</v>
      </c>
      <c r="P264" s="2">
        <f t="shared" si="23"/>
        <v>1.483154296875</v>
      </c>
      <c r="Q264" s="2">
        <f t="shared" si="24"/>
        <v>2448.089599609375</v>
      </c>
      <c r="R264" s="2">
        <f t="shared" si="27"/>
        <v>51.910400390625</v>
      </c>
    </row>
    <row r="265" spans="7:18" ht="15">
      <c r="G265" s="8">
        <v>1</v>
      </c>
      <c r="H265" t="s">
        <v>273</v>
      </c>
      <c r="I265" s="8" t="s">
        <v>42</v>
      </c>
      <c r="J265" s="2">
        <v>1500</v>
      </c>
      <c r="K265" s="2">
        <f t="shared" si="25"/>
        <v>1500</v>
      </c>
      <c r="L265" s="1" t="s">
        <v>39</v>
      </c>
      <c r="M265" s="2">
        <v>0</v>
      </c>
      <c r="N265" s="2">
        <v>1467.9638671875</v>
      </c>
      <c r="O265" s="2">
        <f t="shared" si="26"/>
        <v>32.0361328125</v>
      </c>
      <c r="P265" s="2">
        <f t="shared" si="23"/>
        <v>0.889892578125</v>
      </c>
      <c r="Q265" s="2">
        <f t="shared" si="24"/>
        <v>1468.853759765625</v>
      </c>
      <c r="R265" s="2">
        <f t="shared" si="27"/>
        <v>31.146240234375</v>
      </c>
    </row>
    <row r="266" spans="7:18" ht="15">
      <c r="G266" s="8">
        <v>1</v>
      </c>
      <c r="H266" t="s">
        <v>274</v>
      </c>
      <c r="I266" s="8" t="s">
        <v>42</v>
      </c>
      <c r="J266" s="2">
        <v>13000</v>
      </c>
      <c r="K266" s="2">
        <f t="shared" si="25"/>
        <v>13000</v>
      </c>
      <c r="L266" s="1" t="s">
        <v>39</v>
      </c>
      <c r="M266" s="2">
        <v>0</v>
      </c>
      <c r="N266" s="2">
        <v>12722.353515625</v>
      </c>
      <c r="O266" s="2">
        <f t="shared" si="26"/>
        <v>277.646484375</v>
      </c>
      <c r="P266" s="2">
        <f t="shared" si="23"/>
        <v>7.71240234375</v>
      </c>
      <c r="Q266" s="2">
        <f t="shared" si="24"/>
        <v>12730.06591796875</v>
      </c>
      <c r="R266" s="2">
        <f t="shared" si="27"/>
        <v>269.93408203125</v>
      </c>
    </row>
    <row r="267" spans="7:18" ht="15">
      <c r="G267" s="8">
        <v>1</v>
      </c>
      <c r="H267" t="s">
        <v>275</v>
      </c>
      <c r="I267" s="8" t="s">
        <v>42</v>
      </c>
      <c r="J267" s="2">
        <v>1100</v>
      </c>
      <c r="K267" s="2">
        <f t="shared" si="25"/>
        <v>1100</v>
      </c>
      <c r="L267" s="1" t="s">
        <v>39</v>
      </c>
      <c r="M267" s="2">
        <v>0</v>
      </c>
      <c r="N267" s="2">
        <v>1076.5068359375</v>
      </c>
      <c r="O267" s="2">
        <f t="shared" si="26"/>
        <v>23.4931640625</v>
      </c>
      <c r="P267" s="2">
        <f t="shared" si="23"/>
        <v>0.652587890625</v>
      </c>
      <c r="Q267" s="2">
        <f t="shared" si="24"/>
        <v>1077.159423828125</v>
      </c>
      <c r="R267" s="2">
        <f t="shared" si="27"/>
        <v>22.840576171875</v>
      </c>
    </row>
    <row r="268" spans="7:18" ht="15">
      <c r="G268" s="8">
        <v>1</v>
      </c>
      <c r="H268" t="s">
        <v>276</v>
      </c>
      <c r="I268" s="8" t="s">
        <v>42</v>
      </c>
      <c r="J268" s="2">
        <v>1100</v>
      </c>
      <c r="K268" s="2">
        <f t="shared" si="25"/>
        <v>1100</v>
      </c>
      <c r="L268" s="1" t="s">
        <v>39</v>
      </c>
      <c r="M268" s="2">
        <v>0</v>
      </c>
      <c r="N268" s="2">
        <v>1076.5068359375</v>
      </c>
      <c r="O268" s="2">
        <f t="shared" si="26"/>
        <v>23.4931640625</v>
      </c>
      <c r="P268" s="2">
        <f aca="true" t="shared" si="28" ref="P268:P331">O268*25%/9</f>
        <v>0.652587890625</v>
      </c>
      <c r="Q268" s="2">
        <f t="shared" si="24"/>
        <v>1077.159423828125</v>
      </c>
      <c r="R268" s="2">
        <f t="shared" si="27"/>
        <v>22.840576171875</v>
      </c>
    </row>
    <row r="269" spans="7:18" ht="15">
      <c r="G269" s="8">
        <v>1</v>
      </c>
      <c r="H269" t="s">
        <v>277</v>
      </c>
      <c r="I269" s="8" t="s">
        <v>42</v>
      </c>
      <c r="J269" s="2">
        <v>1100</v>
      </c>
      <c r="K269" s="2">
        <f t="shared" si="25"/>
        <v>1100</v>
      </c>
      <c r="L269" s="1" t="s">
        <v>39</v>
      </c>
      <c r="M269" s="2">
        <v>0</v>
      </c>
      <c r="N269" s="2">
        <v>1076.5068359375</v>
      </c>
      <c r="O269" s="2">
        <f t="shared" si="26"/>
        <v>23.4931640625</v>
      </c>
      <c r="P269" s="2">
        <f t="shared" si="28"/>
        <v>0.652587890625</v>
      </c>
      <c r="Q269" s="2">
        <f t="shared" si="24"/>
        <v>1077.159423828125</v>
      </c>
      <c r="R269" s="2">
        <f t="shared" si="27"/>
        <v>22.840576171875</v>
      </c>
    </row>
    <row r="270" spans="7:18" ht="15">
      <c r="G270" s="8">
        <v>15</v>
      </c>
      <c r="H270" t="s">
        <v>278</v>
      </c>
      <c r="I270" s="8" t="s">
        <v>42</v>
      </c>
      <c r="J270" s="2">
        <v>3333.33</v>
      </c>
      <c r="K270" s="2">
        <f t="shared" si="25"/>
        <v>49999.95</v>
      </c>
      <c r="L270" s="1" t="s">
        <v>39</v>
      </c>
      <c r="M270" s="2">
        <v>0</v>
      </c>
      <c r="N270" s="2">
        <v>48932.07997412109</v>
      </c>
      <c r="O270" s="2">
        <f t="shared" si="26"/>
        <v>1067.8700258789104</v>
      </c>
      <c r="P270" s="2">
        <f t="shared" si="28"/>
        <v>29.663056274414178</v>
      </c>
      <c r="Q270" s="2">
        <f t="shared" si="24"/>
        <v>48961.743030395504</v>
      </c>
      <c r="R270" s="2">
        <f t="shared" si="27"/>
        <v>1038.2069696044928</v>
      </c>
    </row>
    <row r="271" spans="7:18" ht="15">
      <c r="G271" s="8">
        <v>1</v>
      </c>
      <c r="H271" t="s">
        <v>279</v>
      </c>
      <c r="I271" s="8" t="s">
        <v>42</v>
      </c>
      <c r="J271" s="2">
        <v>22000</v>
      </c>
      <c r="K271" s="2">
        <f t="shared" si="25"/>
        <v>22000</v>
      </c>
      <c r="L271" s="1" t="s">
        <v>39</v>
      </c>
      <c r="M271" s="2">
        <v>0</v>
      </c>
      <c r="N271" s="2">
        <v>21530.13671875</v>
      </c>
      <c r="O271" s="2">
        <f t="shared" si="26"/>
        <v>469.86328125</v>
      </c>
      <c r="P271" s="2">
        <f t="shared" si="28"/>
        <v>13.0517578125</v>
      </c>
      <c r="Q271" s="2">
        <f t="shared" si="24"/>
        <v>21543.1884765625</v>
      </c>
      <c r="R271" s="2">
        <f t="shared" si="27"/>
        <v>456.8115234375</v>
      </c>
    </row>
    <row r="272" spans="1:18" ht="15">
      <c r="A272" t="s">
        <v>280</v>
      </c>
      <c r="G272" s="8">
        <v>1</v>
      </c>
      <c r="H272" t="s">
        <v>281</v>
      </c>
      <c r="I272" s="8" t="s">
        <v>42</v>
      </c>
      <c r="J272" s="2">
        <v>22000</v>
      </c>
      <c r="K272" s="2">
        <f t="shared" si="25"/>
        <v>22000</v>
      </c>
      <c r="L272" s="1" t="s">
        <v>39</v>
      </c>
      <c r="M272" s="2">
        <v>0</v>
      </c>
      <c r="N272" s="2">
        <v>21530.13671875</v>
      </c>
      <c r="O272" s="2">
        <f aca="true" t="shared" si="29" ref="O272:O321">K272-N272</f>
        <v>469.86328125</v>
      </c>
      <c r="P272" s="2">
        <f t="shared" si="28"/>
        <v>13.0517578125</v>
      </c>
      <c r="Q272" s="2">
        <f t="shared" si="24"/>
        <v>21543.1884765625</v>
      </c>
      <c r="R272" s="2">
        <f t="shared" si="27"/>
        <v>456.8115234375</v>
      </c>
    </row>
    <row r="273" spans="7:18" ht="15">
      <c r="G273" s="8">
        <v>1</v>
      </c>
      <c r="H273" t="s">
        <v>282</v>
      </c>
      <c r="I273" s="8" t="s">
        <v>42</v>
      </c>
      <c r="J273" s="2">
        <v>22000</v>
      </c>
      <c r="K273" s="2">
        <f t="shared" si="25"/>
        <v>22000</v>
      </c>
      <c r="L273" s="1" t="s">
        <v>39</v>
      </c>
      <c r="M273" s="2">
        <v>0</v>
      </c>
      <c r="N273" s="2">
        <v>21530.13671875</v>
      </c>
      <c r="O273" s="2">
        <f t="shared" si="29"/>
        <v>469.86328125</v>
      </c>
      <c r="P273" s="2">
        <f t="shared" si="28"/>
        <v>13.0517578125</v>
      </c>
      <c r="Q273" s="2">
        <f t="shared" si="24"/>
        <v>21543.1884765625</v>
      </c>
      <c r="R273" s="2">
        <f t="shared" si="27"/>
        <v>456.8115234375</v>
      </c>
    </row>
    <row r="274" spans="7:18" ht="15">
      <c r="G274" s="8">
        <v>1</v>
      </c>
      <c r="H274" t="s">
        <v>283</v>
      </c>
      <c r="I274" s="8" t="s">
        <v>42</v>
      </c>
      <c r="J274" s="2">
        <v>22000</v>
      </c>
      <c r="K274" s="2">
        <f t="shared" si="25"/>
        <v>22000</v>
      </c>
      <c r="L274" s="1" t="s">
        <v>39</v>
      </c>
      <c r="M274" s="2">
        <v>0</v>
      </c>
      <c r="N274" s="2">
        <v>21530.13671875</v>
      </c>
      <c r="O274" s="2">
        <f t="shared" si="29"/>
        <v>469.86328125</v>
      </c>
      <c r="P274" s="2">
        <f t="shared" si="28"/>
        <v>13.0517578125</v>
      </c>
      <c r="Q274" s="2">
        <f aca="true" t="shared" si="30" ref="Q274:Q337">N274+P274</f>
        <v>21543.1884765625</v>
      </c>
      <c r="R274" s="2">
        <f t="shared" si="27"/>
        <v>456.8115234375</v>
      </c>
    </row>
    <row r="275" spans="7:18" ht="15">
      <c r="G275" s="8">
        <v>1</v>
      </c>
      <c r="H275" t="s">
        <v>284</v>
      </c>
      <c r="I275" s="8" t="s">
        <v>42</v>
      </c>
      <c r="J275" s="2">
        <v>22000</v>
      </c>
      <c r="K275" s="2">
        <f t="shared" si="25"/>
        <v>22000</v>
      </c>
      <c r="L275" s="1" t="s">
        <v>39</v>
      </c>
      <c r="M275" s="2">
        <v>0</v>
      </c>
      <c r="N275" s="2">
        <v>21530.13671875</v>
      </c>
      <c r="O275" s="2">
        <f t="shared" si="29"/>
        <v>469.86328125</v>
      </c>
      <c r="P275" s="2">
        <f t="shared" si="28"/>
        <v>13.0517578125</v>
      </c>
      <c r="Q275" s="2">
        <f t="shared" si="30"/>
        <v>21543.1884765625</v>
      </c>
      <c r="R275" s="2">
        <f t="shared" si="27"/>
        <v>456.8115234375</v>
      </c>
    </row>
    <row r="276" spans="7:18" ht="15">
      <c r="G276" s="8">
        <v>1</v>
      </c>
      <c r="H276" t="s">
        <v>285</v>
      </c>
      <c r="I276" s="8" t="s">
        <v>42</v>
      </c>
      <c r="J276" s="2">
        <v>22000</v>
      </c>
      <c r="K276" s="2">
        <f t="shared" si="25"/>
        <v>22000</v>
      </c>
      <c r="L276" s="1" t="s">
        <v>39</v>
      </c>
      <c r="M276" s="2">
        <v>0</v>
      </c>
      <c r="N276" s="2">
        <v>21530.13671875</v>
      </c>
      <c r="O276" s="2">
        <f t="shared" si="29"/>
        <v>469.86328125</v>
      </c>
      <c r="P276" s="2">
        <f t="shared" si="28"/>
        <v>13.0517578125</v>
      </c>
      <c r="Q276" s="2">
        <f t="shared" si="30"/>
        <v>21543.1884765625</v>
      </c>
      <c r="R276" s="2">
        <f t="shared" si="27"/>
        <v>456.8115234375</v>
      </c>
    </row>
    <row r="277" spans="7:18" ht="15">
      <c r="G277" s="8">
        <v>1</v>
      </c>
      <c r="H277" t="s">
        <v>286</v>
      </c>
      <c r="I277" s="8" t="s">
        <v>42</v>
      </c>
      <c r="J277" s="2">
        <v>22000</v>
      </c>
      <c r="K277" s="2">
        <f t="shared" si="25"/>
        <v>22000</v>
      </c>
      <c r="L277" s="1" t="s">
        <v>39</v>
      </c>
      <c r="M277" s="2">
        <v>0</v>
      </c>
      <c r="N277" s="2">
        <v>21530.13671875</v>
      </c>
      <c r="O277" s="2">
        <f t="shared" si="29"/>
        <v>469.86328125</v>
      </c>
      <c r="P277" s="2">
        <f t="shared" si="28"/>
        <v>13.0517578125</v>
      </c>
      <c r="Q277" s="2">
        <f t="shared" si="30"/>
        <v>21543.1884765625</v>
      </c>
      <c r="R277" s="2">
        <f t="shared" si="27"/>
        <v>456.8115234375</v>
      </c>
    </row>
    <row r="278" spans="7:18" ht="15">
      <c r="G278" s="8">
        <v>1</v>
      </c>
      <c r="H278" t="s">
        <v>287</v>
      </c>
      <c r="I278" s="8" t="s">
        <v>42</v>
      </c>
      <c r="J278" s="2">
        <v>22000</v>
      </c>
      <c r="K278" s="2">
        <f t="shared" si="25"/>
        <v>22000</v>
      </c>
      <c r="L278" s="1" t="s">
        <v>39</v>
      </c>
      <c r="M278" s="2">
        <v>0</v>
      </c>
      <c r="N278" s="2">
        <v>21530.13671875</v>
      </c>
      <c r="O278" s="2">
        <f t="shared" si="29"/>
        <v>469.86328125</v>
      </c>
      <c r="P278" s="2">
        <f t="shared" si="28"/>
        <v>13.0517578125</v>
      </c>
      <c r="Q278" s="2">
        <f t="shared" si="30"/>
        <v>21543.1884765625</v>
      </c>
      <c r="R278" s="2">
        <f t="shared" si="27"/>
        <v>456.8115234375</v>
      </c>
    </row>
    <row r="279" spans="7:18" ht="15">
      <c r="G279" s="8">
        <v>1</v>
      </c>
      <c r="H279" t="s">
        <v>288</v>
      </c>
      <c r="I279" s="8" t="s">
        <v>42</v>
      </c>
      <c r="J279" s="2">
        <v>22000</v>
      </c>
      <c r="K279" s="2">
        <f aca="true" t="shared" si="31" ref="K279:K342">G279*J279</f>
        <v>22000</v>
      </c>
      <c r="L279" s="1" t="s">
        <v>39</v>
      </c>
      <c r="M279" s="2">
        <v>0</v>
      </c>
      <c r="N279" s="2">
        <v>21530.13671875</v>
      </c>
      <c r="O279" s="2">
        <f t="shared" si="29"/>
        <v>469.86328125</v>
      </c>
      <c r="P279" s="2">
        <f t="shared" si="28"/>
        <v>13.0517578125</v>
      </c>
      <c r="Q279" s="2">
        <f t="shared" si="30"/>
        <v>21543.1884765625</v>
      </c>
      <c r="R279" s="2">
        <f t="shared" si="27"/>
        <v>456.8115234375</v>
      </c>
    </row>
    <row r="280" spans="7:18" ht="15">
      <c r="G280" s="8">
        <v>1</v>
      </c>
      <c r="H280" t="s">
        <v>289</v>
      </c>
      <c r="I280" s="8" t="s">
        <v>42</v>
      </c>
      <c r="J280" s="2">
        <v>22000</v>
      </c>
      <c r="K280" s="2">
        <f t="shared" si="31"/>
        <v>22000</v>
      </c>
      <c r="L280" s="1" t="s">
        <v>39</v>
      </c>
      <c r="M280" s="2">
        <v>0</v>
      </c>
      <c r="N280" s="2">
        <v>21530.13671875</v>
      </c>
      <c r="O280" s="2">
        <f t="shared" si="29"/>
        <v>469.86328125</v>
      </c>
      <c r="P280" s="2">
        <f t="shared" si="28"/>
        <v>13.0517578125</v>
      </c>
      <c r="Q280" s="2">
        <f t="shared" si="30"/>
        <v>21543.1884765625</v>
      </c>
      <c r="R280" s="2">
        <f t="shared" si="27"/>
        <v>456.8115234375</v>
      </c>
    </row>
    <row r="281" spans="7:18" ht="15">
      <c r="G281" s="8">
        <v>1</v>
      </c>
      <c r="H281" t="s">
        <v>290</v>
      </c>
      <c r="I281" s="8" t="s">
        <v>42</v>
      </c>
      <c r="J281" s="2">
        <v>22000</v>
      </c>
      <c r="K281" s="2">
        <f t="shared" si="31"/>
        <v>22000</v>
      </c>
      <c r="L281" s="1" t="s">
        <v>39</v>
      </c>
      <c r="M281" s="2">
        <v>0</v>
      </c>
      <c r="N281" s="2">
        <v>21530.13671875</v>
      </c>
      <c r="O281" s="2">
        <f t="shared" si="29"/>
        <v>469.86328125</v>
      </c>
      <c r="P281" s="2">
        <f t="shared" si="28"/>
        <v>13.0517578125</v>
      </c>
      <c r="Q281" s="2">
        <f t="shared" si="30"/>
        <v>21543.1884765625</v>
      </c>
      <c r="R281" s="2">
        <f t="shared" si="27"/>
        <v>456.8115234375</v>
      </c>
    </row>
    <row r="282" spans="7:18" ht="15">
      <c r="G282" s="8">
        <v>1</v>
      </c>
      <c r="H282" t="s">
        <v>291</v>
      </c>
      <c r="I282" s="8" t="s">
        <v>42</v>
      </c>
      <c r="J282" s="2">
        <v>22000</v>
      </c>
      <c r="K282" s="2">
        <f t="shared" si="31"/>
        <v>22000</v>
      </c>
      <c r="L282" s="1" t="s">
        <v>39</v>
      </c>
      <c r="M282" s="2">
        <v>0</v>
      </c>
      <c r="N282" s="2">
        <v>21530.13671875</v>
      </c>
      <c r="O282" s="2">
        <f t="shared" si="29"/>
        <v>469.86328125</v>
      </c>
      <c r="P282" s="2">
        <f t="shared" si="28"/>
        <v>13.0517578125</v>
      </c>
      <c r="Q282" s="2">
        <f t="shared" si="30"/>
        <v>21543.1884765625</v>
      </c>
      <c r="R282" s="2">
        <f t="shared" si="27"/>
        <v>456.8115234375</v>
      </c>
    </row>
    <row r="283" spans="7:18" ht="15">
      <c r="G283" s="8">
        <v>1</v>
      </c>
      <c r="H283" t="s">
        <v>292</v>
      </c>
      <c r="I283" s="8" t="s">
        <v>42</v>
      </c>
      <c r="J283" s="2">
        <v>22000</v>
      </c>
      <c r="K283" s="2">
        <f t="shared" si="31"/>
        <v>22000</v>
      </c>
      <c r="L283" s="1" t="s">
        <v>39</v>
      </c>
      <c r="M283" s="2">
        <v>0</v>
      </c>
      <c r="N283" s="2">
        <v>21530.13671875</v>
      </c>
      <c r="O283" s="2">
        <f t="shared" si="29"/>
        <v>469.86328125</v>
      </c>
      <c r="P283" s="2">
        <f t="shared" si="28"/>
        <v>13.0517578125</v>
      </c>
      <c r="Q283" s="2">
        <f t="shared" si="30"/>
        <v>21543.1884765625</v>
      </c>
      <c r="R283" s="2">
        <f t="shared" si="27"/>
        <v>456.8115234375</v>
      </c>
    </row>
    <row r="284" spans="7:18" ht="15">
      <c r="G284" s="8">
        <v>1</v>
      </c>
      <c r="H284" t="s">
        <v>293</v>
      </c>
      <c r="I284" s="8" t="s">
        <v>42</v>
      </c>
      <c r="J284" s="2">
        <v>45000</v>
      </c>
      <c r="K284" s="2">
        <f t="shared" si="31"/>
        <v>45000</v>
      </c>
      <c r="L284" s="1" t="s">
        <v>39</v>
      </c>
      <c r="M284" s="2">
        <v>0</v>
      </c>
      <c r="N284" s="2">
        <v>44038.916015625</v>
      </c>
      <c r="O284" s="2">
        <f t="shared" si="29"/>
        <v>961.083984375</v>
      </c>
      <c r="P284" s="2">
        <f t="shared" si="28"/>
        <v>26.69677734375</v>
      </c>
      <c r="Q284" s="2">
        <f t="shared" si="30"/>
        <v>44065.61279296875</v>
      </c>
      <c r="R284" s="2">
        <f t="shared" si="27"/>
        <v>934.38720703125</v>
      </c>
    </row>
    <row r="285" spans="7:18" ht="15">
      <c r="G285" s="8">
        <v>1</v>
      </c>
      <c r="H285" t="s">
        <v>294</v>
      </c>
      <c r="I285" s="8" t="s">
        <v>42</v>
      </c>
      <c r="J285" s="2">
        <v>45000</v>
      </c>
      <c r="K285" s="2">
        <f t="shared" si="31"/>
        <v>45000</v>
      </c>
      <c r="L285" s="1" t="s">
        <v>39</v>
      </c>
      <c r="M285" s="2">
        <v>0</v>
      </c>
      <c r="N285" s="2">
        <v>44038.916015625</v>
      </c>
      <c r="O285" s="2">
        <f t="shared" si="29"/>
        <v>961.083984375</v>
      </c>
      <c r="P285" s="2">
        <f t="shared" si="28"/>
        <v>26.69677734375</v>
      </c>
      <c r="Q285" s="2">
        <f t="shared" si="30"/>
        <v>44065.61279296875</v>
      </c>
      <c r="R285" s="2">
        <f t="shared" si="27"/>
        <v>934.38720703125</v>
      </c>
    </row>
    <row r="286" spans="7:18" ht="15">
      <c r="G286" s="8">
        <v>1</v>
      </c>
      <c r="H286" t="s">
        <v>295</v>
      </c>
      <c r="I286" s="8" t="s">
        <v>42</v>
      </c>
      <c r="J286" s="2">
        <v>45000</v>
      </c>
      <c r="K286" s="2">
        <f t="shared" si="31"/>
        <v>45000</v>
      </c>
      <c r="L286" s="1" t="s">
        <v>39</v>
      </c>
      <c r="M286" s="2">
        <v>0</v>
      </c>
      <c r="N286" s="2">
        <v>44038.916015625</v>
      </c>
      <c r="O286" s="2">
        <f t="shared" si="29"/>
        <v>961.083984375</v>
      </c>
      <c r="P286" s="2">
        <f t="shared" si="28"/>
        <v>26.69677734375</v>
      </c>
      <c r="Q286" s="2">
        <f t="shared" si="30"/>
        <v>44065.61279296875</v>
      </c>
      <c r="R286" s="2">
        <f t="shared" si="27"/>
        <v>934.38720703125</v>
      </c>
    </row>
    <row r="287" spans="7:18" ht="15">
      <c r="G287" s="8">
        <v>1</v>
      </c>
      <c r="H287" t="s">
        <v>296</v>
      </c>
      <c r="I287" s="8" t="s">
        <v>42</v>
      </c>
      <c r="J287" s="2">
        <v>22000</v>
      </c>
      <c r="K287" s="2">
        <f t="shared" si="31"/>
        <v>22000</v>
      </c>
      <c r="L287" s="1" t="s">
        <v>39</v>
      </c>
      <c r="M287" s="2">
        <v>0</v>
      </c>
      <c r="N287" s="2">
        <v>21530.13671875</v>
      </c>
      <c r="O287" s="2">
        <f t="shared" si="29"/>
        <v>469.86328125</v>
      </c>
      <c r="P287" s="2">
        <f t="shared" si="28"/>
        <v>13.0517578125</v>
      </c>
      <c r="Q287" s="2">
        <f t="shared" si="30"/>
        <v>21543.1884765625</v>
      </c>
      <c r="R287" s="2">
        <f t="shared" si="27"/>
        <v>456.8115234375</v>
      </c>
    </row>
    <row r="288" spans="7:18" ht="15">
      <c r="G288" s="8">
        <v>1</v>
      </c>
      <c r="H288" t="s">
        <v>297</v>
      </c>
      <c r="I288" s="8" t="s">
        <v>42</v>
      </c>
      <c r="J288" s="2">
        <v>28000</v>
      </c>
      <c r="K288" s="2">
        <f t="shared" si="31"/>
        <v>28000</v>
      </c>
      <c r="L288" s="1" t="s">
        <v>39</v>
      </c>
      <c r="M288" s="2">
        <v>0</v>
      </c>
      <c r="N288" s="2">
        <v>27401.9921875</v>
      </c>
      <c r="O288" s="2">
        <f t="shared" si="29"/>
        <v>598.0078125</v>
      </c>
      <c r="P288" s="2">
        <f t="shared" si="28"/>
        <v>16.611328125</v>
      </c>
      <c r="Q288" s="2">
        <f t="shared" si="30"/>
        <v>27418.603515625</v>
      </c>
      <c r="R288" s="2">
        <f t="shared" si="27"/>
        <v>581.396484375</v>
      </c>
    </row>
    <row r="289" spans="7:18" ht="15">
      <c r="G289" s="8">
        <v>3</v>
      </c>
      <c r="H289" t="s">
        <v>298</v>
      </c>
      <c r="I289" s="8" t="s">
        <v>42</v>
      </c>
      <c r="J289" s="2">
        <v>1653.85</v>
      </c>
      <c r="K289" s="2">
        <f t="shared" si="31"/>
        <v>4961.549999999999</v>
      </c>
      <c r="L289" s="1" t="s">
        <v>39</v>
      </c>
      <c r="M289" s="2">
        <v>0</v>
      </c>
      <c r="N289" s="2">
        <v>4855.584083496093</v>
      </c>
      <c r="O289" s="2">
        <f t="shared" si="29"/>
        <v>105.96591650390656</v>
      </c>
      <c r="P289" s="2">
        <f t="shared" si="28"/>
        <v>2.943497680664071</v>
      </c>
      <c r="Q289" s="2">
        <f t="shared" si="30"/>
        <v>4858.527581176757</v>
      </c>
      <c r="R289" s="2">
        <f t="shared" si="27"/>
        <v>103.02241882324233</v>
      </c>
    </row>
    <row r="290" spans="7:18" ht="15">
      <c r="G290" s="8">
        <v>3</v>
      </c>
      <c r="H290" t="s">
        <v>299</v>
      </c>
      <c r="I290" s="8" t="s">
        <v>42</v>
      </c>
      <c r="J290" s="2">
        <v>450</v>
      </c>
      <c r="K290" s="2">
        <f t="shared" si="31"/>
        <v>1350</v>
      </c>
      <c r="L290" s="1" t="s">
        <v>39</v>
      </c>
      <c r="M290" s="2">
        <v>0</v>
      </c>
      <c r="N290" s="2">
        <v>1321.16748046875</v>
      </c>
      <c r="O290" s="2">
        <f t="shared" si="29"/>
        <v>28.83251953125</v>
      </c>
      <c r="P290" s="2">
        <f t="shared" si="28"/>
        <v>0.8009033203125</v>
      </c>
      <c r="Q290" s="2">
        <f t="shared" si="30"/>
        <v>1321.9683837890625</v>
      </c>
      <c r="R290" s="2">
        <f t="shared" si="27"/>
        <v>28.0316162109375</v>
      </c>
    </row>
    <row r="291" spans="7:18" ht="15">
      <c r="G291" s="8">
        <v>4</v>
      </c>
      <c r="H291" t="s">
        <v>300</v>
      </c>
      <c r="I291" s="8" t="s">
        <v>42</v>
      </c>
      <c r="J291" s="2">
        <v>22000</v>
      </c>
      <c r="K291" s="2">
        <f t="shared" si="31"/>
        <v>88000</v>
      </c>
      <c r="L291" s="1" t="s">
        <v>39</v>
      </c>
      <c r="M291" s="2">
        <v>0</v>
      </c>
      <c r="N291" s="2">
        <v>86120.546875</v>
      </c>
      <c r="O291" s="2">
        <f t="shared" si="29"/>
        <v>1879.453125</v>
      </c>
      <c r="P291" s="2">
        <f t="shared" si="28"/>
        <v>52.20703125</v>
      </c>
      <c r="Q291" s="2">
        <f t="shared" si="30"/>
        <v>86172.75390625</v>
      </c>
      <c r="R291" s="2">
        <f t="shared" si="27"/>
        <v>1827.24609375</v>
      </c>
    </row>
    <row r="292" spans="7:18" ht="15">
      <c r="G292" s="8">
        <v>1</v>
      </c>
      <c r="H292" t="s">
        <v>301</v>
      </c>
      <c r="I292" s="8" t="s">
        <v>42</v>
      </c>
      <c r="J292" s="2">
        <v>55000</v>
      </c>
      <c r="K292" s="2">
        <f t="shared" si="31"/>
        <v>55000</v>
      </c>
      <c r="L292" s="1" t="s">
        <v>39</v>
      </c>
      <c r="M292" s="2">
        <v>0</v>
      </c>
      <c r="N292" s="2">
        <v>53825.341796875</v>
      </c>
      <c r="O292" s="2">
        <f t="shared" si="29"/>
        <v>1174.658203125</v>
      </c>
      <c r="P292" s="2">
        <f t="shared" si="28"/>
        <v>32.62939453125</v>
      </c>
      <c r="Q292" s="2">
        <f t="shared" si="30"/>
        <v>53857.97119140625</v>
      </c>
      <c r="R292" s="2">
        <f t="shared" si="27"/>
        <v>1142.02880859375</v>
      </c>
    </row>
    <row r="293" spans="7:18" ht="15">
      <c r="G293" s="8">
        <v>1</v>
      </c>
      <c r="H293" t="s">
        <v>302</v>
      </c>
      <c r="I293" s="8" t="s">
        <v>42</v>
      </c>
      <c r="J293" s="2">
        <v>45000</v>
      </c>
      <c r="K293" s="2">
        <f t="shared" si="31"/>
        <v>45000</v>
      </c>
      <c r="L293" s="1" t="s">
        <v>39</v>
      </c>
      <c r="M293" s="2">
        <v>0</v>
      </c>
      <c r="N293" s="2">
        <v>44038.916015625</v>
      </c>
      <c r="O293" s="2">
        <f t="shared" si="29"/>
        <v>961.083984375</v>
      </c>
      <c r="P293" s="2">
        <f t="shared" si="28"/>
        <v>26.69677734375</v>
      </c>
      <c r="Q293" s="2">
        <f t="shared" si="30"/>
        <v>44065.61279296875</v>
      </c>
      <c r="R293" s="2">
        <f t="shared" si="27"/>
        <v>934.38720703125</v>
      </c>
    </row>
    <row r="294" spans="7:18" ht="15">
      <c r="G294" s="8">
        <v>1</v>
      </c>
      <c r="H294" t="s">
        <v>303</v>
      </c>
      <c r="I294" s="8" t="s">
        <v>42</v>
      </c>
      <c r="J294" s="2">
        <v>42000</v>
      </c>
      <c r="K294" s="2">
        <f t="shared" si="31"/>
        <v>42000</v>
      </c>
      <c r="L294" s="1" t="s">
        <v>39</v>
      </c>
      <c r="M294" s="2">
        <v>0</v>
      </c>
      <c r="N294" s="2">
        <v>41102.98828125</v>
      </c>
      <c r="O294" s="2">
        <f t="shared" si="29"/>
        <v>897.01171875</v>
      </c>
      <c r="P294" s="2">
        <f t="shared" si="28"/>
        <v>24.9169921875</v>
      </c>
      <c r="Q294" s="2">
        <f t="shared" si="30"/>
        <v>41127.9052734375</v>
      </c>
      <c r="R294" s="2">
        <f t="shared" si="27"/>
        <v>872.0947265625</v>
      </c>
    </row>
    <row r="295" spans="7:18" ht="15">
      <c r="G295" s="8">
        <v>14</v>
      </c>
      <c r="H295" t="s">
        <v>304</v>
      </c>
      <c r="I295" s="8" t="s">
        <v>42</v>
      </c>
      <c r="J295" s="2">
        <v>2300</v>
      </c>
      <c r="K295" s="2">
        <f t="shared" si="31"/>
        <v>32200</v>
      </c>
      <c r="L295" s="1" t="s">
        <v>39</v>
      </c>
      <c r="M295" s="2">
        <v>0</v>
      </c>
      <c r="N295" s="2">
        <v>31512.291015625</v>
      </c>
      <c r="O295" s="2">
        <f t="shared" si="29"/>
        <v>687.708984375</v>
      </c>
      <c r="P295" s="2">
        <f t="shared" si="28"/>
        <v>19.10302734375</v>
      </c>
      <c r="Q295" s="2">
        <f t="shared" si="30"/>
        <v>31531.39404296875</v>
      </c>
      <c r="R295" s="2">
        <f t="shared" si="27"/>
        <v>668.60595703125</v>
      </c>
    </row>
    <row r="296" spans="7:18" ht="15">
      <c r="G296" s="8">
        <v>1</v>
      </c>
      <c r="H296" t="s">
        <v>305</v>
      </c>
      <c r="I296" s="8" t="s">
        <v>42</v>
      </c>
      <c r="J296" s="2">
        <v>4600</v>
      </c>
      <c r="K296" s="2">
        <f t="shared" si="31"/>
        <v>4600</v>
      </c>
      <c r="L296" s="1" t="s">
        <v>39</v>
      </c>
      <c r="M296" s="2">
        <v>0</v>
      </c>
      <c r="N296" s="2">
        <v>4501.755859375</v>
      </c>
      <c r="O296" s="2">
        <f t="shared" si="29"/>
        <v>98.244140625</v>
      </c>
      <c r="P296" s="2">
        <f t="shared" si="28"/>
        <v>2.72900390625</v>
      </c>
      <c r="Q296" s="2">
        <f t="shared" si="30"/>
        <v>4504.48486328125</v>
      </c>
      <c r="R296" s="2">
        <f t="shared" si="27"/>
        <v>95.51513671875</v>
      </c>
    </row>
    <row r="297" spans="7:18" ht="15">
      <c r="G297" s="8">
        <v>2</v>
      </c>
      <c r="H297" t="s">
        <v>306</v>
      </c>
      <c r="I297" s="8" t="s">
        <v>42</v>
      </c>
      <c r="J297" s="2">
        <v>850</v>
      </c>
      <c r="K297" s="2">
        <f t="shared" si="31"/>
        <v>1700</v>
      </c>
      <c r="L297" s="1" t="s">
        <v>39</v>
      </c>
      <c r="M297" s="2">
        <v>0</v>
      </c>
      <c r="N297" s="2">
        <v>1663.6923828125</v>
      </c>
      <c r="O297" s="2">
        <f t="shared" si="29"/>
        <v>36.3076171875</v>
      </c>
      <c r="P297" s="2">
        <f t="shared" si="28"/>
        <v>1.008544921875</v>
      </c>
      <c r="Q297" s="2">
        <f t="shared" si="30"/>
        <v>1664.700927734375</v>
      </c>
      <c r="R297" s="2">
        <f t="shared" si="27"/>
        <v>35.299072265625</v>
      </c>
    </row>
    <row r="298" spans="7:18" ht="15">
      <c r="G298" s="8">
        <v>7</v>
      </c>
      <c r="H298" t="s">
        <v>307</v>
      </c>
      <c r="I298" s="8" t="s">
        <v>42</v>
      </c>
      <c r="J298" s="2">
        <v>850</v>
      </c>
      <c r="K298" s="2">
        <f t="shared" si="31"/>
        <v>5950</v>
      </c>
      <c r="L298" s="1" t="s">
        <v>39</v>
      </c>
      <c r="M298" s="2">
        <v>0</v>
      </c>
      <c r="N298" s="2">
        <v>5822.92333984375</v>
      </c>
      <c r="O298" s="2">
        <f t="shared" si="29"/>
        <v>127.07666015625</v>
      </c>
      <c r="P298" s="2">
        <f t="shared" si="28"/>
        <v>3.5299072265625</v>
      </c>
      <c r="Q298" s="2">
        <f t="shared" si="30"/>
        <v>5826.4532470703125</v>
      </c>
      <c r="R298" s="2">
        <f t="shared" si="27"/>
        <v>123.5467529296875</v>
      </c>
    </row>
    <row r="299" spans="7:18" ht="15">
      <c r="G299" s="8">
        <v>1</v>
      </c>
      <c r="H299" t="s">
        <v>308</v>
      </c>
      <c r="I299" s="8" t="s">
        <v>42</v>
      </c>
      <c r="J299" s="2">
        <v>4500</v>
      </c>
      <c r="K299" s="2">
        <f t="shared" si="31"/>
        <v>4500</v>
      </c>
      <c r="L299" s="1" t="s">
        <v>39</v>
      </c>
      <c r="M299" s="2">
        <v>0</v>
      </c>
      <c r="N299" s="2">
        <v>4403.8916015625</v>
      </c>
      <c r="O299" s="2">
        <f t="shared" si="29"/>
        <v>96.1083984375</v>
      </c>
      <c r="P299" s="2">
        <f t="shared" si="28"/>
        <v>2.669677734375</v>
      </c>
      <c r="Q299" s="2">
        <f t="shared" si="30"/>
        <v>4406.561279296875</v>
      </c>
      <c r="R299" s="2">
        <f t="shared" si="27"/>
        <v>93.438720703125</v>
      </c>
    </row>
    <row r="300" spans="7:18" ht="15">
      <c r="G300" s="8">
        <v>1</v>
      </c>
      <c r="H300" t="s">
        <v>309</v>
      </c>
      <c r="I300" s="8" t="s">
        <v>42</v>
      </c>
      <c r="J300" s="2">
        <v>2300</v>
      </c>
      <c r="K300" s="2">
        <f t="shared" si="31"/>
        <v>2300</v>
      </c>
      <c r="L300" s="1" t="s">
        <v>39</v>
      </c>
      <c r="M300" s="2">
        <v>0</v>
      </c>
      <c r="N300" s="2">
        <v>2250.8779296875</v>
      </c>
      <c r="O300" s="2">
        <f t="shared" si="29"/>
        <v>49.1220703125</v>
      </c>
      <c r="P300" s="2">
        <f t="shared" si="28"/>
        <v>1.364501953125</v>
      </c>
      <c r="Q300" s="2">
        <f t="shared" si="30"/>
        <v>2252.242431640625</v>
      </c>
      <c r="R300" s="2">
        <f t="shared" si="27"/>
        <v>47.757568359375</v>
      </c>
    </row>
    <row r="301" spans="7:18" ht="15">
      <c r="G301" s="8">
        <v>2</v>
      </c>
      <c r="H301" t="s">
        <v>310</v>
      </c>
      <c r="I301" s="8" t="s">
        <v>42</v>
      </c>
      <c r="J301" s="2">
        <v>1200</v>
      </c>
      <c r="K301" s="2">
        <f t="shared" si="31"/>
        <v>2400</v>
      </c>
      <c r="L301" s="1" t="s">
        <v>39</v>
      </c>
      <c r="M301" s="2">
        <v>0</v>
      </c>
      <c r="N301" s="2">
        <v>2348.7421875</v>
      </c>
      <c r="O301" s="2">
        <f t="shared" si="29"/>
        <v>51.2578125</v>
      </c>
      <c r="P301" s="2">
        <f t="shared" si="28"/>
        <v>1.423828125</v>
      </c>
      <c r="Q301" s="2">
        <f t="shared" si="30"/>
        <v>2350.166015625</v>
      </c>
      <c r="R301" s="2">
        <f t="shared" si="27"/>
        <v>49.833984375</v>
      </c>
    </row>
    <row r="302" spans="7:18" ht="15">
      <c r="G302" s="8">
        <v>1</v>
      </c>
      <c r="H302" t="s">
        <v>311</v>
      </c>
      <c r="I302" s="8" t="s">
        <v>42</v>
      </c>
      <c r="J302" s="2">
        <v>4600</v>
      </c>
      <c r="K302" s="2">
        <f t="shared" si="31"/>
        <v>4600</v>
      </c>
      <c r="L302" s="1" t="s">
        <v>39</v>
      </c>
      <c r="M302" s="2">
        <v>0</v>
      </c>
      <c r="N302" s="2">
        <v>4501.755859375</v>
      </c>
      <c r="O302" s="2">
        <f t="shared" si="29"/>
        <v>98.244140625</v>
      </c>
      <c r="P302" s="2">
        <f t="shared" si="28"/>
        <v>2.72900390625</v>
      </c>
      <c r="Q302" s="2">
        <f t="shared" si="30"/>
        <v>4504.48486328125</v>
      </c>
      <c r="R302" s="2">
        <f t="shared" si="27"/>
        <v>95.51513671875</v>
      </c>
    </row>
    <row r="303" spans="7:18" ht="15">
      <c r="G303" s="8">
        <v>1</v>
      </c>
      <c r="H303" t="s">
        <v>312</v>
      </c>
      <c r="I303" s="8" t="s">
        <v>42</v>
      </c>
      <c r="J303" s="2">
        <v>850</v>
      </c>
      <c r="K303" s="2">
        <f t="shared" si="31"/>
        <v>850</v>
      </c>
      <c r="L303" s="1" t="s">
        <v>39</v>
      </c>
      <c r="M303" s="2">
        <v>0</v>
      </c>
      <c r="N303" s="2">
        <v>831.84619140625</v>
      </c>
      <c r="O303" s="2">
        <f t="shared" si="29"/>
        <v>18.15380859375</v>
      </c>
      <c r="P303" s="2">
        <f t="shared" si="28"/>
        <v>0.5042724609375</v>
      </c>
      <c r="Q303" s="2">
        <f t="shared" si="30"/>
        <v>832.3504638671875</v>
      </c>
      <c r="R303" s="2">
        <f t="shared" si="27"/>
        <v>17.6495361328125</v>
      </c>
    </row>
    <row r="304" spans="7:18" ht="15">
      <c r="G304" s="8">
        <v>1</v>
      </c>
      <c r="H304" t="s">
        <v>313</v>
      </c>
      <c r="I304" s="8" t="s">
        <v>42</v>
      </c>
      <c r="J304" s="2">
        <v>700</v>
      </c>
      <c r="K304" s="2">
        <f t="shared" si="31"/>
        <v>700</v>
      </c>
      <c r="L304" s="1" t="s">
        <v>39</v>
      </c>
      <c r="M304" s="2">
        <v>0</v>
      </c>
      <c r="N304" s="2">
        <v>685.0498046875</v>
      </c>
      <c r="O304" s="2">
        <f t="shared" si="29"/>
        <v>14.9501953125</v>
      </c>
      <c r="P304" s="2">
        <f t="shared" si="28"/>
        <v>0.415283203125</v>
      </c>
      <c r="Q304" s="2">
        <f t="shared" si="30"/>
        <v>685.465087890625</v>
      </c>
      <c r="R304" s="2">
        <f t="shared" si="27"/>
        <v>14.534912109375</v>
      </c>
    </row>
    <row r="305" spans="7:18" ht="15">
      <c r="G305" s="8">
        <v>1</v>
      </c>
      <c r="H305" t="s">
        <v>314</v>
      </c>
      <c r="I305" s="8" t="s">
        <v>42</v>
      </c>
      <c r="J305" s="2">
        <v>2600</v>
      </c>
      <c r="K305" s="2">
        <f t="shared" si="31"/>
        <v>2600</v>
      </c>
      <c r="L305" s="1" t="s">
        <v>39</v>
      </c>
      <c r="M305" s="2">
        <v>0</v>
      </c>
      <c r="N305" s="2">
        <v>2544.470703125</v>
      </c>
      <c r="O305" s="2">
        <f t="shared" si="29"/>
        <v>55.529296875</v>
      </c>
      <c r="P305" s="2">
        <f t="shared" si="28"/>
        <v>1.54248046875</v>
      </c>
      <c r="Q305" s="2">
        <f t="shared" si="30"/>
        <v>2546.01318359375</v>
      </c>
      <c r="R305" s="2">
        <f t="shared" si="27"/>
        <v>53.98681640625</v>
      </c>
    </row>
    <row r="306" spans="7:18" ht="15">
      <c r="G306" s="8">
        <v>1</v>
      </c>
      <c r="H306" t="s">
        <v>315</v>
      </c>
      <c r="I306" s="8" t="s">
        <v>42</v>
      </c>
      <c r="J306" s="2">
        <v>850</v>
      </c>
      <c r="K306" s="2">
        <f t="shared" si="31"/>
        <v>850</v>
      </c>
      <c r="L306" s="1" t="s">
        <v>39</v>
      </c>
      <c r="M306" s="2">
        <v>0</v>
      </c>
      <c r="N306" s="2">
        <v>831.84619140625</v>
      </c>
      <c r="O306" s="2">
        <f t="shared" si="29"/>
        <v>18.15380859375</v>
      </c>
      <c r="P306" s="2">
        <f t="shared" si="28"/>
        <v>0.5042724609375</v>
      </c>
      <c r="Q306" s="2">
        <f t="shared" si="30"/>
        <v>832.3504638671875</v>
      </c>
      <c r="R306" s="2">
        <f t="shared" si="27"/>
        <v>17.6495361328125</v>
      </c>
    </row>
    <row r="307" spans="7:18" ht="15">
      <c r="G307" s="8">
        <v>1</v>
      </c>
      <c r="H307" t="s">
        <v>316</v>
      </c>
      <c r="I307" s="8" t="s">
        <v>38</v>
      </c>
      <c r="J307" s="2">
        <v>3350</v>
      </c>
      <c r="K307" s="2">
        <f t="shared" si="31"/>
        <v>3350</v>
      </c>
      <c r="L307" s="1" t="s">
        <v>39</v>
      </c>
      <c r="M307" s="2">
        <v>0</v>
      </c>
      <c r="N307" s="2">
        <v>2654.400634765625</v>
      </c>
      <c r="O307" s="2">
        <f t="shared" si="29"/>
        <v>695.599365234375</v>
      </c>
      <c r="P307" s="2">
        <f t="shared" si="28"/>
        <v>19.32220458984375</v>
      </c>
      <c r="Q307" s="2">
        <f t="shared" si="30"/>
        <v>2673.7228393554688</v>
      </c>
      <c r="R307" s="2">
        <f t="shared" si="27"/>
        <v>676.2771606445312</v>
      </c>
    </row>
    <row r="308" spans="7:18" ht="15">
      <c r="G308" s="8">
        <v>1</v>
      </c>
      <c r="H308" t="s">
        <v>317</v>
      </c>
      <c r="I308" s="8" t="s">
        <v>42</v>
      </c>
      <c r="J308" s="2">
        <v>38000</v>
      </c>
      <c r="K308" s="2">
        <f t="shared" si="31"/>
        <v>38000</v>
      </c>
      <c r="L308" s="1" t="s">
        <v>39</v>
      </c>
      <c r="M308" s="2">
        <v>0</v>
      </c>
      <c r="N308" s="2">
        <v>37188.41796875</v>
      </c>
      <c r="O308" s="2">
        <f t="shared" si="29"/>
        <v>811.58203125</v>
      </c>
      <c r="P308" s="2">
        <f t="shared" si="28"/>
        <v>22.5439453125</v>
      </c>
      <c r="Q308" s="2">
        <f t="shared" si="30"/>
        <v>37210.9619140625</v>
      </c>
      <c r="R308" s="2">
        <f t="shared" si="27"/>
        <v>789.0380859375</v>
      </c>
    </row>
    <row r="309" spans="7:18" ht="15">
      <c r="G309" s="8">
        <v>13</v>
      </c>
      <c r="H309" t="s">
        <v>318</v>
      </c>
      <c r="I309" s="8" t="s">
        <v>42</v>
      </c>
      <c r="J309" s="2">
        <v>6000</v>
      </c>
      <c r="K309" s="2">
        <f t="shared" si="31"/>
        <v>78000</v>
      </c>
      <c r="L309" s="1" t="s">
        <v>39</v>
      </c>
      <c r="M309" s="2">
        <v>0</v>
      </c>
      <c r="N309" s="2">
        <v>76334.12109375</v>
      </c>
      <c r="O309" s="2">
        <f t="shared" si="29"/>
        <v>1665.87890625</v>
      </c>
      <c r="P309" s="2">
        <f t="shared" si="28"/>
        <v>46.2744140625</v>
      </c>
      <c r="Q309" s="2">
        <f t="shared" si="30"/>
        <v>76380.3955078125</v>
      </c>
      <c r="R309" s="2">
        <f t="shared" si="27"/>
        <v>1619.6044921875</v>
      </c>
    </row>
    <row r="310" spans="7:18" ht="15">
      <c r="G310" s="8">
        <v>1</v>
      </c>
      <c r="H310" t="s">
        <v>319</v>
      </c>
      <c r="I310" s="8" t="s">
        <v>42</v>
      </c>
      <c r="J310" s="2">
        <v>3500</v>
      </c>
      <c r="K310" s="2">
        <f t="shared" si="31"/>
        <v>3500</v>
      </c>
      <c r="L310" s="1" t="s">
        <v>39</v>
      </c>
      <c r="M310" s="2">
        <v>0</v>
      </c>
      <c r="N310" s="2">
        <v>3425.2490234375</v>
      </c>
      <c r="O310" s="2">
        <f t="shared" si="29"/>
        <v>74.7509765625</v>
      </c>
      <c r="P310" s="2">
        <f t="shared" si="28"/>
        <v>2.076416015625</v>
      </c>
      <c r="Q310" s="2">
        <f t="shared" si="30"/>
        <v>3427.325439453125</v>
      </c>
      <c r="R310" s="2">
        <f t="shared" si="27"/>
        <v>72.674560546875</v>
      </c>
    </row>
    <row r="311" spans="7:18" ht="15">
      <c r="G311" s="8">
        <v>3</v>
      </c>
      <c r="H311" t="s">
        <v>320</v>
      </c>
      <c r="I311" s="8" t="s">
        <v>42</v>
      </c>
      <c r="J311" s="2">
        <v>800</v>
      </c>
      <c r="K311" s="2">
        <f t="shared" si="31"/>
        <v>2400</v>
      </c>
      <c r="L311" s="1" t="s">
        <v>39</v>
      </c>
      <c r="M311" s="2">
        <v>0</v>
      </c>
      <c r="N311" s="2">
        <v>2348.7421875</v>
      </c>
      <c r="O311" s="2">
        <f t="shared" si="29"/>
        <v>51.2578125</v>
      </c>
      <c r="P311" s="2">
        <f t="shared" si="28"/>
        <v>1.423828125</v>
      </c>
      <c r="Q311" s="2">
        <f t="shared" si="30"/>
        <v>2350.166015625</v>
      </c>
      <c r="R311" s="2">
        <f t="shared" si="27"/>
        <v>49.833984375</v>
      </c>
    </row>
    <row r="312" spans="7:18" ht="15">
      <c r="G312" s="8">
        <v>1</v>
      </c>
      <c r="H312" t="s">
        <v>321</v>
      </c>
      <c r="I312" s="8" t="s">
        <v>42</v>
      </c>
      <c r="J312" s="2">
        <v>68000</v>
      </c>
      <c r="K312" s="2">
        <f t="shared" si="31"/>
        <v>68000</v>
      </c>
      <c r="L312" s="1" t="s">
        <v>39</v>
      </c>
      <c r="M312" s="2">
        <v>0</v>
      </c>
      <c r="N312" s="2">
        <v>66547.6953125</v>
      </c>
      <c r="O312" s="2">
        <f t="shared" si="29"/>
        <v>1452.3046875</v>
      </c>
      <c r="P312" s="2">
        <f t="shared" si="28"/>
        <v>40.341796875</v>
      </c>
      <c r="Q312" s="2">
        <f t="shared" si="30"/>
        <v>66588.037109375</v>
      </c>
      <c r="R312" s="2">
        <f t="shared" si="27"/>
        <v>1411.962890625</v>
      </c>
    </row>
    <row r="313" spans="7:18" ht="15">
      <c r="G313" s="8">
        <v>11</v>
      </c>
      <c r="H313" t="s">
        <v>322</v>
      </c>
      <c r="I313" s="8" t="s">
        <v>42</v>
      </c>
      <c r="J313" s="2">
        <v>1250</v>
      </c>
      <c r="K313" s="2">
        <f t="shared" si="31"/>
        <v>13750</v>
      </c>
      <c r="L313" s="1" t="s">
        <v>39</v>
      </c>
      <c r="M313" s="2">
        <v>0</v>
      </c>
      <c r="N313" s="2">
        <v>13456.33544921875</v>
      </c>
      <c r="O313" s="2">
        <f t="shared" si="29"/>
        <v>293.66455078125</v>
      </c>
      <c r="P313" s="2">
        <f t="shared" si="28"/>
        <v>8.1573486328125</v>
      </c>
      <c r="Q313" s="2">
        <f t="shared" si="30"/>
        <v>13464.492797851562</v>
      </c>
      <c r="R313" s="2">
        <f t="shared" si="27"/>
        <v>285.5072021484375</v>
      </c>
    </row>
    <row r="314" spans="7:18" ht="15">
      <c r="G314" s="8">
        <v>23</v>
      </c>
      <c r="H314" t="s">
        <v>323</v>
      </c>
      <c r="I314" s="8" t="s">
        <v>42</v>
      </c>
      <c r="J314" s="2">
        <v>690</v>
      </c>
      <c r="K314" s="2">
        <f t="shared" si="31"/>
        <v>15870</v>
      </c>
      <c r="L314" s="1" t="s">
        <v>39</v>
      </c>
      <c r="M314" s="2">
        <v>0</v>
      </c>
      <c r="N314" s="2">
        <v>15531.057714843751</v>
      </c>
      <c r="O314" s="2">
        <f t="shared" si="29"/>
        <v>338.94228515624854</v>
      </c>
      <c r="P314" s="2">
        <f t="shared" si="28"/>
        <v>9.415063476562459</v>
      </c>
      <c r="Q314" s="2">
        <f t="shared" si="30"/>
        <v>15540.472778320314</v>
      </c>
      <c r="R314" s="2">
        <f t="shared" si="27"/>
        <v>329.5272216796857</v>
      </c>
    </row>
    <row r="315" spans="7:18" ht="15">
      <c r="G315" s="8">
        <v>1</v>
      </c>
      <c r="H315" t="s">
        <v>324</v>
      </c>
      <c r="I315" s="8" t="s">
        <v>42</v>
      </c>
      <c r="J315" s="2">
        <v>1500</v>
      </c>
      <c r="K315" s="2">
        <f t="shared" si="31"/>
        <v>1500</v>
      </c>
      <c r="L315" s="1" t="s">
        <v>39</v>
      </c>
      <c r="M315" s="2">
        <v>0</v>
      </c>
      <c r="N315" s="2">
        <v>1467.9638671875</v>
      </c>
      <c r="O315" s="2">
        <f t="shared" si="29"/>
        <v>32.0361328125</v>
      </c>
      <c r="P315" s="2">
        <f t="shared" si="28"/>
        <v>0.889892578125</v>
      </c>
      <c r="Q315" s="2">
        <f t="shared" si="30"/>
        <v>1468.853759765625</v>
      </c>
      <c r="R315" s="2">
        <f t="shared" si="27"/>
        <v>31.146240234375</v>
      </c>
    </row>
    <row r="316" spans="7:18" ht="15">
      <c r="G316" s="8">
        <v>10</v>
      </c>
      <c r="H316" t="s">
        <v>325</v>
      </c>
      <c r="I316" s="8" t="s">
        <v>38</v>
      </c>
      <c r="J316" s="2">
        <v>3350</v>
      </c>
      <c r="K316" s="2">
        <f t="shared" si="31"/>
        <v>33500</v>
      </c>
      <c r="L316" s="1" t="s">
        <v>39</v>
      </c>
      <c r="M316" s="2">
        <v>0</v>
      </c>
      <c r="N316" s="2">
        <v>26544.00634765625</v>
      </c>
      <c r="O316" s="2">
        <f t="shared" si="29"/>
        <v>6955.99365234375</v>
      </c>
      <c r="P316" s="2">
        <f t="shared" si="28"/>
        <v>193.2220458984375</v>
      </c>
      <c r="Q316" s="2">
        <f t="shared" si="30"/>
        <v>26737.228393554688</v>
      </c>
      <c r="R316" s="2">
        <f aca="true" t="shared" si="32" ref="R316:R372">K316-Q316</f>
        <v>6762.7716064453125</v>
      </c>
    </row>
    <row r="317" spans="7:18" ht="15">
      <c r="G317" s="8">
        <v>21</v>
      </c>
      <c r="H317" t="s">
        <v>326</v>
      </c>
      <c r="I317" s="8" t="s">
        <v>42</v>
      </c>
      <c r="J317" s="2">
        <v>1360</v>
      </c>
      <c r="K317" s="2">
        <f t="shared" si="31"/>
        <v>28560</v>
      </c>
      <c r="L317" s="1" t="s">
        <v>39</v>
      </c>
      <c r="M317" s="2">
        <v>0</v>
      </c>
      <c r="N317" s="2">
        <v>27950.032031249997</v>
      </c>
      <c r="O317" s="2">
        <f t="shared" si="29"/>
        <v>609.9679687500029</v>
      </c>
      <c r="P317" s="2">
        <f t="shared" si="28"/>
        <v>16.943554687500082</v>
      </c>
      <c r="Q317" s="2">
        <f t="shared" si="30"/>
        <v>27966.975585937496</v>
      </c>
      <c r="R317" s="2">
        <f t="shared" si="32"/>
        <v>593.0244140625036</v>
      </c>
    </row>
    <row r="318" spans="1:18" ht="15">
      <c r="A318" t="s">
        <v>327</v>
      </c>
      <c r="G318" s="8">
        <v>2</v>
      </c>
      <c r="H318" t="s">
        <v>328</v>
      </c>
      <c r="I318" s="8" t="s">
        <v>42</v>
      </c>
      <c r="J318" s="2">
        <v>26000</v>
      </c>
      <c r="K318" s="2">
        <f t="shared" si="31"/>
        <v>52000</v>
      </c>
      <c r="L318" s="1" t="s">
        <v>39</v>
      </c>
      <c r="M318" s="2">
        <v>0</v>
      </c>
      <c r="N318" s="2">
        <v>50889.4140625</v>
      </c>
      <c r="O318" s="2">
        <f t="shared" si="29"/>
        <v>1110.5859375</v>
      </c>
      <c r="P318" s="2">
        <f t="shared" si="28"/>
        <v>30.849609375</v>
      </c>
      <c r="Q318" s="2">
        <f t="shared" si="30"/>
        <v>50920.263671875</v>
      </c>
      <c r="R318" s="2">
        <f t="shared" si="32"/>
        <v>1079.736328125</v>
      </c>
    </row>
    <row r="319" spans="7:18" ht="15">
      <c r="G319" s="8">
        <v>1</v>
      </c>
      <c r="H319" t="s">
        <v>329</v>
      </c>
      <c r="I319" s="8" t="s">
        <v>42</v>
      </c>
      <c r="J319" s="2">
        <v>4600</v>
      </c>
      <c r="K319" s="2">
        <f t="shared" si="31"/>
        <v>4600</v>
      </c>
      <c r="L319" s="1" t="s">
        <v>39</v>
      </c>
      <c r="M319" s="2">
        <v>0</v>
      </c>
      <c r="N319" s="2">
        <v>4501.755859375</v>
      </c>
      <c r="O319" s="2">
        <f t="shared" si="29"/>
        <v>98.244140625</v>
      </c>
      <c r="P319" s="2">
        <f t="shared" si="28"/>
        <v>2.72900390625</v>
      </c>
      <c r="Q319" s="2">
        <f t="shared" si="30"/>
        <v>4504.48486328125</v>
      </c>
      <c r="R319" s="2">
        <f t="shared" si="32"/>
        <v>95.51513671875</v>
      </c>
    </row>
    <row r="320" spans="7:18" ht="15">
      <c r="G320" s="8">
        <v>1</v>
      </c>
      <c r="H320" t="s">
        <v>330</v>
      </c>
      <c r="I320" s="8" t="s">
        <v>42</v>
      </c>
      <c r="J320" s="2">
        <v>4500</v>
      </c>
      <c r="K320" s="2">
        <f t="shared" si="31"/>
        <v>4500</v>
      </c>
      <c r="L320" s="1" t="s">
        <v>39</v>
      </c>
      <c r="M320" s="2">
        <v>0</v>
      </c>
      <c r="N320" s="2">
        <v>4403.8916015625</v>
      </c>
      <c r="O320" s="2">
        <f t="shared" si="29"/>
        <v>96.1083984375</v>
      </c>
      <c r="P320" s="2">
        <f t="shared" si="28"/>
        <v>2.669677734375</v>
      </c>
      <c r="Q320" s="2">
        <f t="shared" si="30"/>
        <v>4406.561279296875</v>
      </c>
      <c r="R320" s="2">
        <f t="shared" si="32"/>
        <v>93.438720703125</v>
      </c>
    </row>
    <row r="321" spans="7:18" ht="15">
      <c r="G321" s="8">
        <v>20</v>
      </c>
      <c r="H321" t="s">
        <v>331</v>
      </c>
      <c r="I321" s="8" t="s">
        <v>42</v>
      </c>
      <c r="J321" s="2">
        <v>350</v>
      </c>
      <c r="K321" s="2">
        <f t="shared" si="31"/>
        <v>7000</v>
      </c>
      <c r="L321" s="1" t="s">
        <v>39</v>
      </c>
      <c r="M321" s="2">
        <v>0</v>
      </c>
      <c r="N321" s="2">
        <v>6850.498046875</v>
      </c>
      <c r="O321" s="2">
        <f t="shared" si="29"/>
        <v>149.501953125</v>
      </c>
      <c r="P321" s="2">
        <f t="shared" si="28"/>
        <v>4.15283203125</v>
      </c>
      <c r="Q321" s="2">
        <f t="shared" si="30"/>
        <v>6854.65087890625</v>
      </c>
      <c r="R321" s="2">
        <f t="shared" si="32"/>
        <v>145.34912109375</v>
      </c>
    </row>
    <row r="322" spans="7:18" ht="15">
      <c r="G322" s="8">
        <v>17</v>
      </c>
      <c r="H322" t="s">
        <v>323</v>
      </c>
      <c r="I322" s="8" t="s">
        <v>38</v>
      </c>
      <c r="J322" s="2">
        <v>550</v>
      </c>
      <c r="K322" s="2">
        <f t="shared" si="31"/>
        <v>9350</v>
      </c>
      <c r="L322" s="1" t="s">
        <v>39</v>
      </c>
      <c r="M322" s="2">
        <v>0</v>
      </c>
      <c r="N322" s="2">
        <v>7408.551025390625</v>
      </c>
      <c r="O322" s="2">
        <f aca="true" t="shared" si="33" ref="O322:O371">K322-N322</f>
        <v>1941.448974609375</v>
      </c>
      <c r="P322" s="2">
        <f t="shared" si="28"/>
        <v>53.92913818359375</v>
      </c>
      <c r="Q322" s="2">
        <f t="shared" si="30"/>
        <v>7462.480163574219</v>
      </c>
      <c r="R322" s="2">
        <f t="shared" si="32"/>
        <v>1887.5198364257812</v>
      </c>
    </row>
    <row r="323" spans="7:18" ht="15">
      <c r="G323" s="8">
        <v>1</v>
      </c>
      <c r="H323" t="s">
        <v>332</v>
      </c>
      <c r="I323" s="8" t="s">
        <v>42</v>
      </c>
      <c r="J323" s="2">
        <v>780</v>
      </c>
      <c r="K323" s="2">
        <f t="shared" si="31"/>
        <v>780</v>
      </c>
      <c r="L323" s="1" t="s">
        <v>39</v>
      </c>
      <c r="M323" s="2">
        <v>0</v>
      </c>
      <c r="N323" s="2">
        <v>763.3412109374999</v>
      </c>
      <c r="O323" s="2">
        <f t="shared" si="33"/>
        <v>16.65878906250009</v>
      </c>
      <c r="P323" s="2">
        <f t="shared" si="28"/>
        <v>0.4627441406250025</v>
      </c>
      <c r="Q323" s="2">
        <f t="shared" si="30"/>
        <v>763.8039550781249</v>
      </c>
      <c r="R323" s="2">
        <f t="shared" si="32"/>
        <v>16.196044921875114</v>
      </c>
    </row>
    <row r="324" spans="7:18" ht="15">
      <c r="G324" s="8">
        <v>1</v>
      </c>
      <c r="H324" t="s">
        <v>319</v>
      </c>
      <c r="I324" s="8" t="s">
        <v>42</v>
      </c>
      <c r="J324" s="2">
        <v>3400</v>
      </c>
      <c r="K324" s="2">
        <f t="shared" si="31"/>
        <v>3400</v>
      </c>
      <c r="L324" s="1" t="s">
        <v>39</v>
      </c>
      <c r="M324" s="2">
        <v>0</v>
      </c>
      <c r="N324" s="2">
        <v>3327.384765625</v>
      </c>
      <c r="O324" s="2">
        <f t="shared" si="33"/>
        <v>72.615234375</v>
      </c>
      <c r="P324" s="2">
        <f t="shared" si="28"/>
        <v>2.01708984375</v>
      </c>
      <c r="Q324" s="2">
        <f t="shared" si="30"/>
        <v>3329.40185546875</v>
      </c>
      <c r="R324" s="2">
        <f t="shared" si="32"/>
        <v>70.59814453125</v>
      </c>
    </row>
    <row r="325" spans="7:18" ht="15">
      <c r="G325" s="8">
        <v>1</v>
      </c>
      <c r="H325" t="s">
        <v>234</v>
      </c>
      <c r="I325" s="8" t="s">
        <v>42</v>
      </c>
      <c r="J325" s="2">
        <v>2500</v>
      </c>
      <c r="K325" s="2">
        <f t="shared" si="31"/>
        <v>2500</v>
      </c>
      <c r="L325" s="1" t="s">
        <v>39</v>
      </c>
      <c r="M325" s="2">
        <v>0</v>
      </c>
      <c r="N325" s="2">
        <v>2446.6064453125</v>
      </c>
      <c r="O325" s="2">
        <f t="shared" si="33"/>
        <v>53.3935546875</v>
      </c>
      <c r="P325" s="2">
        <f t="shared" si="28"/>
        <v>1.483154296875</v>
      </c>
      <c r="Q325" s="2">
        <f t="shared" si="30"/>
        <v>2448.089599609375</v>
      </c>
      <c r="R325" s="2">
        <f t="shared" si="32"/>
        <v>51.910400390625</v>
      </c>
    </row>
    <row r="326" spans="7:18" ht="15">
      <c r="G326" s="8">
        <v>1</v>
      </c>
      <c r="H326" t="s">
        <v>333</v>
      </c>
      <c r="I326" s="8" t="s">
        <v>38</v>
      </c>
      <c r="J326" s="2">
        <v>18461.54</v>
      </c>
      <c r="K326" s="2">
        <f t="shared" si="31"/>
        <v>18461.54</v>
      </c>
      <c r="L326" s="1" t="s">
        <v>39</v>
      </c>
      <c r="M326" s="2">
        <v>0</v>
      </c>
      <c r="N326" s="2">
        <v>14628.156267089846</v>
      </c>
      <c r="O326" s="2">
        <f t="shared" si="33"/>
        <v>3833.3837329101552</v>
      </c>
      <c r="P326" s="2">
        <f t="shared" si="28"/>
        <v>106.48288146972654</v>
      </c>
      <c r="Q326" s="2">
        <f t="shared" si="30"/>
        <v>14734.639148559572</v>
      </c>
      <c r="R326" s="2">
        <f t="shared" si="32"/>
        <v>3726.9008514404286</v>
      </c>
    </row>
    <row r="327" spans="7:18" ht="15">
      <c r="G327" s="8">
        <v>20</v>
      </c>
      <c r="H327" t="s">
        <v>334</v>
      </c>
      <c r="I327" s="8" t="s">
        <v>42</v>
      </c>
      <c r="J327" s="2">
        <v>6000</v>
      </c>
      <c r="K327" s="2">
        <f t="shared" si="31"/>
        <v>120000</v>
      </c>
      <c r="L327" s="1" t="s">
        <v>39</v>
      </c>
      <c r="M327" s="2">
        <v>0</v>
      </c>
      <c r="N327" s="2">
        <v>117437.109375</v>
      </c>
      <c r="O327" s="2">
        <f t="shared" si="33"/>
        <v>2562.890625</v>
      </c>
      <c r="P327" s="2">
        <f t="shared" si="28"/>
        <v>71.19140625</v>
      </c>
      <c r="Q327" s="2">
        <f t="shared" si="30"/>
        <v>117508.30078125</v>
      </c>
      <c r="R327" s="2">
        <f t="shared" si="32"/>
        <v>2491.69921875</v>
      </c>
    </row>
    <row r="328" spans="1:18" ht="15">
      <c r="A328" t="s">
        <v>335</v>
      </c>
      <c r="G328" s="8">
        <v>2</v>
      </c>
      <c r="H328" t="s">
        <v>336</v>
      </c>
      <c r="I328" s="8" t="s">
        <v>42</v>
      </c>
      <c r="J328" s="2">
        <v>35000</v>
      </c>
      <c r="K328" s="2">
        <f t="shared" si="31"/>
        <v>70000</v>
      </c>
      <c r="L328" s="1" t="s">
        <v>39</v>
      </c>
      <c r="M328" s="2">
        <v>0</v>
      </c>
      <c r="N328" s="2">
        <v>68504.98046875</v>
      </c>
      <c r="O328" s="2">
        <f t="shared" si="33"/>
        <v>1495.01953125</v>
      </c>
      <c r="P328" s="2">
        <f t="shared" si="28"/>
        <v>41.5283203125</v>
      </c>
      <c r="Q328" s="2">
        <f t="shared" si="30"/>
        <v>68546.5087890625</v>
      </c>
      <c r="R328" s="2">
        <f t="shared" si="32"/>
        <v>1453.4912109375</v>
      </c>
    </row>
    <row r="329" spans="7:18" ht="15">
      <c r="G329" s="8">
        <v>1</v>
      </c>
      <c r="H329" t="s">
        <v>337</v>
      </c>
      <c r="I329" s="8" t="s">
        <v>42</v>
      </c>
      <c r="J329" s="2">
        <v>8800</v>
      </c>
      <c r="K329" s="2">
        <f t="shared" si="31"/>
        <v>8800</v>
      </c>
      <c r="L329" s="1" t="s">
        <v>39</v>
      </c>
      <c r="M329" s="2">
        <v>0</v>
      </c>
      <c r="N329" s="2">
        <v>8612.0546875</v>
      </c>
      <c r="O329" s="2">
        <f t="shared" si="33"/>
        <v>187.9453125</v>
      </c>
      <c r="P329" s="2">
        <f t="shared" si="28"/>
        <v>5.220703125</v>
      </c>
      <c r="Q329" s="2">
        <f t="shared" si="30"/>
        <v>8617.275390625</v>
      </c>
      <c r="R329" s="2">
        <f t="shared" si="32"/>
        <v>182.724609375</v>
      </c>
    </row>
    <row r="330" spans="7:18" ht="15">
      <c r="G330" s="8">
        <v>2</v>
      </c>
      <c r="H330" t="s">
        <v>338</v>
      </c>
      <c r="I330" s="8" t="s">
        <v>42</v>
      </c>
      <c r="J330" s="2">
        <v>4600</v>
      </c>
      <c r="K330" s="2">
        <f t="shared" si="31"/>
        <v>9200</v>
      </c>
      <c r="L330" s="1" t="s">
        <v>39</v>
      </c>
      <c r="M330" s="2">
        <v>0</v>
      </c>
      <c r="N330" s="2">
        <v>9003.51171875</v>
      </c>
      <c r="O330" s="2">
        <f t="shared" si="33"/>
        <v>196.48828125</v>
      </c>
      <c r="P330" s="2">
        <f t="shared" si="28"/>
        <v>5.4580078125</v>
      </c>
      <c r="Q330" s="2">
        <f t="shared" si="30"/>
        <v>9008.9697265625</v>
      </c>
      <c r="R330" s="2">
        <f t="shared" si="32"/>
        <v>191.0302734375</v>
      </c>
    </row>
    <row r="331" spans="7:18" ht="15">
      <c r="G331" s="8">
        <v>3</v>
      </c>
      <c r="H331" t="s">
        <v>339</v>
      </c>
      <c r="I331" s="8" t="s">
        <v>38</v>
      </c>
      <c r="J331" s="2">
        <v>1653.85</v>
      </c>
      <c r="K331" s="2">
        <f t="shared" si="31"/>
        <v>4961.549999999999</v>
      </c>
      <c r="L331" s="1" t="s">
        <v>39</v>
      </c>
      <c r="M331" s="2">
        <v>0</v>
      </c>
      <c r="N331" s="2">
        <v>3931.3258117675778</v>
      </c>
      <c r="O331" s="2">
        <f t="shared" si="33"/>
        <v>1030.2241882324215</v>
      </c>
      <c r="P331" s="2">
        <f t="shared" si="28"/>
        <v>28.61733856201171</v>
      </c>
      <c r="Q331" s="2">
        <f t="shared" si="30"/>
        <v>3959.9431503295896</v>
      </c>
      <c r="R331" s="2">
        <f t="shared" si="32"/>
        <v>1001.6068496704097</v>
      </c>
    </row>
    <row r="332" spans="7:18" ht="15">
      <c r="G332" s="8">
        <v>15</v>
      </c>
      <c r="H332" t="s">
        <v>340</v>
      </c>
      <c r="I332" s="8" t="s">
        <v>38</v>
      </c>
      <c r="J332" s="2">
        <v>550</v>
      </c>
      <c r="K332" s="2">
        <f t="shared" si="31"/>
        <v>8250</v>
      </c>
      <c r="L332" s="1" t="s">
        <v>39</v>
      </c>
      <c r="M332" s="2">
        <v>0</v>
      </c>
      <c r="N332" s="2">
        <v>6781.67724609375</v>
      </c>
      <c r="O332" s="2">
        <f t="shared" si="33"/>
        <v>1468.32275390625</v>
      </c>
      <c r="P332" s="2">
        <f aca="true" t="shared" si="34" ref="P332:P395">O332*25%/9</f>
        <v>40.7867431640625</v>
      </c>
      <c r="Q332" s="2">
        <f t="shared" si="30"/>
        <v>6822.4639892578125</v>
      </c>
      <c r="R332" s="2">
        <f t="shared" si="32"/>
        <v>1427.5360107421875</v>
      </c>
    </row>
    <row r="333" spans="7:18" ht="15">
      <c r="G333" s="8">
        <v>2</v>
      </c>
      <c r="H333" t="s">
        <v>341</v>
      </c>
      <c r="I333" s="8" t="s">
        <v>42</v>
      </c>
      <c r="J333" s="2">
        <v>18461.54</v>
      </c>
      <c r="K333" s="2">
        <f t="shared" si="31"/>
        <v>36923.08</v>
      </c>
      <c r="L333" s="1" t="s">
        <v>39</v>
      </c>
      <c r="M333" s="2">
        <v>0</v>
      </c>
      <c r="N333" s="2">
        <v>36134.49820351563</v>
      </c>
      <c r="O333" s="2">
        <f t="shared" si="33"/>
        <v>788.5817964843736</v>
      </c>
      <c r="P333" s="2">
        <f t="shared" si="34"/>
        <v>21.905049902343713</v>
      </c>
      <c r="Q333" s="2">
        <f t="shared" si="30"/>
        <v>36156.40325341797</v>
      </c>
      <c r="R333" s="2">
        <f t="shared" si="32"/>
        <v>766.6767465820303</v>
      </c>
    </row>
    <row r="334" spans="7:18" ht="15">
      <c r="G334" s="8">
        <v>20</v>
      </c>
      <c r="H334" t="s">
        <v>342</v>
      </c>
      <c r="I334" s="8" t="s">
        <v>42</v>
      </c>
      <c r="J334" s="2">
        <v>350</v>
      </c>
      <c r="K334" s="2">
        <f t="shared" si="31"/>
        <v>7000</v>
      </c>
      <c r="L334" s="1" t="s">
        <v>39</v>
      </c>
      <c r="M334" s="2">
        <v>0</v>
      </c>
      <c r="N334" s="2">
        <v>6850.498046875</v>
      </c>
      <c r="O334" s="2">
        <f t="shared" si="33"/>
        <v>149.501953125</v>
      </c>
      <c r="P334" s="2">
        <f t="shared" si="34"/>
        <v>4.15283203125</v>
      </c>
      <c r="Q334" s="2">
        <f t="shared" si="30"/>
        <v>6854.65087890625</v>
      </c>
      <c r="R334" s="2">
        <f t="shared" si="32"/>
        <v>145.34912109375</v>
      </c>
    </row>
    <row r="335" spans="7:18" ht="15">
      <c r="G335" s="8">
        <v>528</v>
      </c>
      <c r="H335" t="s">
        <v>343</v>
      </c>
      <c r="I335" s="8" t="s">
        <v>42</v>
      </c>
      <c r="J335" s="2">
        <v>1360</v>
      </c>
      <c r="K335" s="2">
        <f t="shared" si="31"/>
        <v>718080</v>
      </c>
      <c r="L335" s="1" t="s">
        <v>39</v>
      </c>
      <c r="M335" s="2">
        <v>0</v>
      </c>
      <c r="N335" s="2">
        <v>702743.6625000001</v>
      </c>
      <c r="O335" s="2">
        <f t="shared" si="33"/>
        <v>15336.337499999907</v>
      </c>
      <c r="P335" s="2">
        <f t="shared" si="34"/>
        <v>426.0093749999974</v>
      </c>
      <c r="Q335" s="2">
        <f t="shared" si="30"/>
        <v>703169.6718750001</v>
      </c>
      <c r="R335" s="2">
        <f t="shared" si="32"/>
        <v>14910.328124999884</v>
      </c>
    </row>
    <row r="336" spans="1:18" ht="15">
      <c r="A336" t="s">
        <v>344</v>
      </c>
      <c r="G336" s="8">
        <v>45</v>
      </c>
      <c r="H336" t="s">
        <v>345</v>
      </c>
      <c r="I336" s="8" t="s">
        <v>42</v>
      </c>
      <c r="J336" s="2">
        <v>22000</v>
      </c>
      <c r="K336" s="2">
        <f t="shared" si="31"/>
        <v>990000</v>
      </c>
      <c r="L336" s="1" t="s">
        <v>39</v>
      </c>
      <c r="M336" s="2">
        <v>0</v>
      </c>
      <c r="N336" s="2">
        <v>968856.15234375</v>
      </c>
      <c r="O336" s="2">
        <f t="shared" si="33"/>
        <v>21143.84765625</v>
      </c>
      <c r="P336" s="2">
        <f t="shared" si="34"/>
        <v>587.3291015625</v>
      </c>
      <c r="Q336" s="2">
        <f t="shared" si="30"/>
        <v>969443.4814453125</v>
      </c>
      <c r="R336" s="2">
        <f t="shared" si="32"/>
        <v>20556.5185546875</v>
      </c>
    </row>
    <row r="337" spans="7:18" ht="15">
      <c r="G337" s="8">
        <v>10</v>
      </c>
      <c r="H337" t="s">
        <v>346</v>
      </c>
      <c r="I337" s="8" t="s">
        <v>42</v>
      </c>
      <c r="J337" s="2">
        <v>45000</v>
      </c>
      <c r="K337" s="2">
        <f t="shared" si="31"/>
        <v>450000</v>
      </c>
      <c r="L337" s="1" t="s">
        <v>39</v>
      </c>
      <c r="M337" s="2">
        <v>0</v>
      </c>
      <c r="N337" s="2">
        <v>440389.16015625</v>
      </c>
      <c r="O337" s="2">
        <f t="shared" si="33"/>
        <v>9610.83984375</v>
      </c>
      <c r="P337" s="2">
        <f t="shared" si="34"/>
        <v>266.9677734375</v>
      </c>
      <c r="Q337" s="2">
        <f t="shared" si="30"/>
        <v>440656.1279296875</v>
      </c>
      <c r="R337" s="2">
        <f t="shared" si="32"/>
        <v>9343.8720703125</v>
      </c>
    </row>
    <row r="338" spans="7:18" ht="15">
      <c r="G338" s="8">
        <v>5</v>
      </c>
      <c r="H338" t="s">
        <v>347</v>
      </c>
      <c r="I338" s="8" t="s">
        <v>42</v>
      </c>
      <c r="J338" s="2">
        <v>47000</v>
      </c>
      <c r="K338" s="2">
        <f t="shared" si="31"/>
        <v>235000</v>
      </c>
      <c r="L338" s="1" t="s">
        <v>39</v>
      </c>
      <c r="M338" s="2">
        <v>0</v>
      </c>
      <c r="N338" s="2">
        <v>229981.005859375</v>
      </c>
      <c r="O338" s="2">
        <f t="shared" si="33"/>
        <v>5018.994140625</v>
      </c>
      <c r="P338" s="2">
        <f t="shared" si="34"/>
        <v>139.41650390625</v>
      </c>
      <c r="Q338" s="2">
        <f aca="true" t="shared" si="35" ref="Q338:Q379">N338+P338</f>
        <v>230120.42236328125</v>
      </c>
      <c r="R338" s="2">
        <f t="shared" si="32"/>
        <v>4879.57763671875</v>
      </c>
    </row>
    <row r="339" spans="7:18" ht="15">
      <c r="G339" s="8">
        <v>2</v>
      </c>
      <c r="H339" t="s">
        <v>348</v>
      </c>
      <c r="I339" s="8" t="s">
        <v>42</v>
      </c>
      <c r="J339" s="2">
        <v>48000</v>
      </c>
      <c r="K339" s="2">
        <f t="shared" si="31"/>
        <v>96000</v>
      </c>
      <c r="L339" s="1" t="s">
        <v>39</v>
      </c>
      <c r="M339" s="2">
        <v>0</v>
      </c>
      <c r="N339" s="2">
        <v>93949.6875</v>
      </c>
      <c r="O339" s="2">
        <f t="shared" si="33"/>
        <v>2050.3125</v>
      </c>
      <c r="P339" s="2">
        <f t="shared" si="34"/>
        <v>56.953125</v>
      </c>
      <c r="Q339" s="2">
        <f t="shared" si="35"/>
        <v>94006.640625</v>
      </c>
      <c r="R339" s="2">
        <f t="shared" si="32"/>
        <v>1993.359375</v>
      </c>
    </row>
    <row r="340" spans="7:18" ht="15">
      <c r="G340" s="8">
        <v>4</v>
      </c>
      <c r="H340" t="s">
        <v>349</v>
      </c>
      <c r="I340" s="8" t="s">
        <v>42</v>
      </c>
      <c r="J340" s="2">
        <v>45000</v>
      </c>
      <c r="K340" s="2">
        <f t="shared" si="31"/>
        <v>180000</v>
      </c>
      <c r="L340" s="1" t="s">
        <v>39</v>
      </c>
      <c r="M340" s="2">
        <v>0</v>
      </c>
      <c r="N340" s="2">
        <v>176155.6640625</v>
      </c>
      <c r="O340" s="2">
        <f t="shared" si="33"/>
        <v>3844.3359375</v>
      </c>
      <c r="P340" s="2">
        <f t="shared" si="34"/>
        <v>106.787109375</v>
      </c>
      <c r="Q340" s="2">
        <f t="shared" si="35"/>
        <v>176262.451171875</v>
      </c>
      <c r="R340" s="2">
        <f t="shared" si="32"/>
        <v>3737.548828125</v>
      </c>
    </row>
    <row r="341" spans="7:18" ht="15">
      <c r="G341" s="8">
        <v>2</v>
      </c>
      <c r="H341" t="s">
        <v>350</v>
      </c>
      <c r="I341" s="8" t="s">
        <v>42</v>
      </c>
      <c r="J341" s="2">
        <v>46000</v>
      </c>
      <c r="K341" s="2">
        <f t="shared" si="31"/>
        <v>92000</v>
      </c>
      <c r="L341" s="1" t="s">
        <v>39</v>
      </c>
      <c r="M341" s="2">
        <v>0</v>
      </c>
      <c r="N341" s="2">
        <v>90035.1171875</v>
      </c>
      <c r="O341" s="2">
        <f t="shared" si="33"/>
        <v>1964.8828125</v>
      </c>
      <c r="P341" s="2">
        <f t="shared" si="34"/>
        <v>54.580078125</v>
      </c>
      <c r="Q341" s="2">
        <f t="shared" si="35"/>
        <v>90089.697265625</v>
      </c>
      <c r="R341" s="2">
        <f t="shared" si="32"/>
        <v>1910.302734375</v>
      </c>
    </row>
    <row r="342" spans="7:18" ht="15">
      <c r="G342" s="8">
        <v>7</v>
      </c>
      <c r="H342" t="s">
        <v>351</v>
      </c>
      <c r="I342" s="8" t="s">
        <v>42</v>
      </c>
      <c r="J342" s="2">
        <v>45000</v>
      </c>
      <c r="K342" s="2">
        <f t="shared" si="31"/>
        <v>315000</v>
      </c>
      <c r="L342" s="1" t="s">
        <v>39</v>
      </c>
      <c r="M342" s="2">
        <v>0</v>
      </c>
      <c r="N342" s="2">
        <v>308272.412109375</v>
      </c>
      <c r="O342" s="2">
        <f t="shared" si="33"/>
        <v>6727.587890625</v>
      </c>
      <c r="P342" s="2">
        <f t="shared" si="34"/>
        <v>186.87744140625</v>
      </c>
      <c r="Q342" s="2">
        <f t="shared" si="35"/>
        <v>308459.28955078125</v>
      </c>
      <c r="R342" s="2">
        <f t="shared" si="32"/>
        <v>6540.71044921875</v>
      </c>
    </row>
    <row r="343" spans="7:18" ht="15">
      <c r="G343" s="8">
        <v>5</v>
      </c>
      <c r="H343" t="s">
        <v>352</v>
      </c>
      <c r="I343" s="8" t="s">
        <v>42</v>
      </c>
      <c r="J343" s="2">
        <v>60000</v>
      </c>
      <c r="K343" s="2">
        <f aca="true" t="shared" si="36" ref="K343:K372">G343*J343</f>
        <v>300000</v>
      </c>
      <c r="L343" s="1" t="s">
        <v>39</v>
      </c>
      <c r="M343" s="2">
        <v>0</v>
      </c>
      <c r="N343" s="2">
        <v>293592.7734375</v>
      </c>
      <c r="O343" s="2">
        <f t="shared" si="33"/>
        <v>6407.2265625</v>
      </c>
      <c r="P343" s="2">
        <f t="shared" si="34"/>
        <v>177.978515625</v>
      </c>
      <c r="Q343" s="2">
        <f t="shared" si="35"/>
        <v>293770.751953125</v>
      </c>
      <c r="R343" s="2">
        <f t="shared" si="32"/>
        <v>6229.248046875</v>
      </c>
    </row>
    <row r="344" spans="7:18" ht="15">
      <c r="G344" s="8">
        <v>2</v>
      </c>
      <c r="H344" t="s">
        <v>353</v>
      </c>
      <c r="I344" s="8" t="s">
        <v>42</v>
      </c>
      <c r="J344" s="2">
        <v>85000</v>
      </c>
      <c r="K344" s="2">
        <f t="shared" si="36"/>
        <v>170000</v>
      </c>
      <c r="L344" s="1" t="s">
        <v>39</v>
      </c>
      <c r="M344" s="2">
        <v>0</v>
      </c>
      <c r="N344" s="2">
        <v>166369.23828125</v>
      </c>
      <c r="O344" s="2">
        <f t="shared" si="33"/>
        <v>3630.76171875</v>
      </c>
      <c r="P344" s="2">
        <f t="shared" si="34"/>
        <v>100.8544921875</v>
      </c>
      <c r="Q344" s="2">
        <f t="shared" si="35"/>
        <v>166470.0927734375</v>
      </c>
      <c r="R344" s="2">
        <f t="shared" si="32"/>
        <v>3529.9072265625</v>
      </c>
    </row>
    <row r="345" spans="7:18" ht="15">
      <c r="G345" s="8">
        <v>2</v>
      </c>
      <c r="H345" t="s">
        <v>354</v>
      </c>
      <c r="I345" s="8" t="s">
        <v>42</v>
      </c>
      <c r="J345" s="2">
        <v>12000</v>
      </c>
      <c r="K345" s="2">
        <f t="shared" si="36"/>
        <v>24000</v>
      </c>
      <c r="L345" s="1" t="s">
        <v>39</v>
      </c>
      <c r="M345" s="2">
        <v>0</v>
      </c>
      <c r="N345" s="2">
        <v>23487.421875</v>
      </c>
      <c r="O345" s="2">
        <f t="shared" si="33"/>
        <v>512.578125</v>
      </c>
      <c r="P345" s="2">
        <f t="shared" si="34"/>
        <v>14.23828125</v>
      </c>
      <c r="Q345" s="2">
        <f t="shared" si="35"/>
        <v>23501.66015625</v>
      </c>
      <c r="R345" s="2">
        <f t="shared" si="32"/>
        <v>498.33984375</v>
      </c>
    </row>
    <row r="346" spans="7:18" ht="15">
      <c r="G346" s="8">
        <v>1</v>
      </c>
      <c r="H346" t="s">
        <v>355</v>
      </c>
      <c r="I346" s="8" t="s">
        <v>42</v>
      </c>
      <c r="J346" s="2">
        <v>15000</v>
      </c>
      <c r="K346" s="2">
        <f t="shared" si="36"/>
        <v>15000</v>
      </c>
      <c r="L346" s="1" t="s">
        <v>39</v>
      </c>
      <c r="M346" s="2">
        <v>0</v>
      </c>
      <c r="N346" s="2">
        <v>14679.638671875</v>
      </c>
      <c r="O346" s="2">
        <f t="shared" si="33"/>
        <v>320.361328125</v>
      </c>
      <c r="P346" s="2">
        <f t="shared" si="34"/>
        <v>8.89892578125</v>
      </c>
      <c r="Q346" s="2">
        <f t="shared" si="35"/>
        <v>14688.53759765625</v>
      </c>
      <c r="R346" s="2">
        <f t="shared" si="32"/>
        <v>311.46240234375</v>
      </c>
    </row>
    <row r="347" spans="7:18" ht="15">
      <c r="G347" s="8">
        <v>2</v>
      </c>
      <c r="H347" t="s">
        <v>356</v>
      </c>
      <c r="I347" s="8" t="s">
        <v>42</v>
      </c>
      <c r="J347" s="2">
        <v>6000</v>
      </c>
      <c r="K347" s="2">
        <f t="shared" si="36"/>
        <v>12000</v>
      </c>
      <c r="L347" s="1" t="s">
        <v>39</v>
      </c>
      <c r="M347" s="2">
        <v>0</v>
      </c>
      <c r="N347" s="2">
        <v>11743.7109375</v>
      </c>
      <c r="O347" s="2">
        <f t="shared" si="33"/>
        <v>256.2890625</v>
      </c>
      <c r="P347" s="2">
        <f t="shared" si="34"/>
        <v>7.119140625</v>
      </c>
      <c r="Q347" s="2">
        <f t="shared" si="35"/>
        <v>11750.830078125</v>
      </c>
      <c r="R347" s="2">
        <f t="shared" si="32"/>
        <v>249.169921875</v>
      </c>
    </row>
    <row r="348" spans="7:18" ht="15">
      <c r="G348" s="8">
        <v>8</v>
      </c>
      <c r="H348" t="s">
        <v>357</v>
      </c>
      <c r="I348" s="8" t="s">
        <v>42</v>
      </c>
      <c r="J348" s="2">
        <v>2000</v>
      </c>
      <c r="K348" s="2">
        <f t="shared" si="36"/>
        <v>16000</v>
      </c>
      <c r="L348" s="1" t="s">
        <v>39</v>
      </c>
      <c r="M348" s="2">
        <v>0</v>
      </c>
      <c r="N348" s="2">
        <v>15658.28125</v>
      </c>
      <c r="O348" s="2">
        <f t="shared" si="33"/>
        <v>341.71875</v>
      </c>
      <c r="P348" s="2">
        <f t="shared" si="34"/>
        <v>9.4921875</v>
      </c>
      <c r="Q348" s="2">
        <f t="shared" si="35"/>
        <v>15667.7734375</v>
      </c>
      <c r="R348" s="2">
        <f t="shared" si="32"/>
        <v>332.2265625</v>
      </c>
    </row>
    <row r="349" spans="7:18" ht="15">
      <c r="G349" s="8">
        <v>1</v>
      </c>
      <c r="H349" t="s">
        <v>358</v>
      </c>
      <c r="I349" s="8" t="s">
        <v>42</v>
      </c>
      <c r="J349" s="2">
        <v>2000</v>
      </c>
      <c r="K349" s="2">
        <f t="shared" si="36"/>
        <v>2000</v>
      </c>
      <c r="L349" s="1" t="s">
        <v>39</v>
      </c>
      <c r="M349" s="2">
        <v>0</v>
      </c>
      <c r="N349" s="2">
        <v>1957.28515625</v>
      </c>
      <c r="O349" s="2">
        <f t="shared" si="33"/>
        <v>42.71484375</v>
      </c>
      <c r="P349" s="2">
        <f t="shared" si="34"/>
        <v>1.1865234375</v>
      </c>
      <c r="Q349" s="2">
        <f t="shared" si="35"/>
        <v>1958.4716796875</v>
      </c>
      <c r="R349" s="2">
        <f t="shared" si="32"/>
        <v>41.5283203125</v>
      </c>
    </row>
    <row r="350" spans="7:18" ht="15">
      <c r="G350" s="8">
        <v>1</v>
      </c>
      <c r="H350" t="s">
        <v>359</v>
      </c>
      <c r="I350" s="8" t="s">
        <v>42</v>
      </c>
      <c r="J350" s="2">
        <v>45000</v>
      </c>
      <c r="K350" s="2">
        <f t="shared" si="36"/>
        <v>45000</v>
      </c>
      <c r="L350" s="1" t="s">
        <v>39</v>
      </c>
      <c r="M350" s="2">
        <v>0</v>
      </c>
      <c r="N350" s="2">
        <v>44038.916015625</v>
      </c>
      <c r="O350" s="2">
        <f t="shared" si="33"/>
        <v>961.083984375</v>
      </c>
      <c r="P350" s="2">
        <f t="shared" si="34"/>
        <v>26.69677734375</v>
      </c>
      <c r="Q350" s="2">
        <f t="shared" si="35"/>
        <v>44065.61279296875</v>
      </c>
      <c r="R350" s="2">
        <f t="shared" si="32"/>
        <v>934.38720703125</v>
      </c>
    </row>
    <row r="351" spans="7:18" ht="15">
      <c r="G351" s="8">
        <v>10000</v>
      </c>
      <c r="H351" t="s">
        <v>360</v>
      </c>
      <c r="I351" s="8" t="s">
        <v>42</v>
      </c>
      <c r="J351" s="2">
        <v>15</v>
      </c>
      <c r="K351" s="2">
        <f t="shared" si="36"/>
        <v>150000</v>
      </c>
      <c r="L351" s="1" t="s">
        <v>39</v>
      </c>
      <c r="M351" s="2">
        <v>0</v>
      </c>
      <c r="N351" s="2">
        <v>146796.38671875</v>
      </c>
      <c r="O351" s="2">
        <f t="shared" si="33"/>
        <v>3203.61328125</v>
      </c>
      <c r="P351" s="2">
        <f t="shared" si="34"/>
        <v>88.9892578125</v>
      </c>
      <c r="Q351" s="2">
        <f t="shared" si="35"/>
        <v>146885.3759765625</v>
      </c>
      <c r="R351" s="2">
        <f t="shared" si="32"/>
        <v>3114.6240234375</v>
      </c>
    </row>
    <row r="352" spans="7:18" ht="15">
      <c r="G352" s="8">
        <v>10000</v>
      </c>
      <c r="H352" t="s">
        <v>361</v>
      </c>
      <c r="I352" s="8" t="s">
        <v>42</v>
      </c>
      <c r="J352" s="2">
        <v>50</v>
      </c>
      <c r="K352" s="2">
        <f t="shared" si="36"/>
        <v>500000</v>
      </c>
      <c r="L352" s="1" t="s">
        <v>39</v>
      </c>
      <c r="M352" s="2">
        <v>0</v>
      </c>
      <c r="N352" s="2">
        <v>489321.2890625</v>
      </c>
      <c r="O352" s="2">
        <f t="shared" si="33"/>
        <v>10678.7109375</v>
      </c>
      <c r="P352" s="2">
        <f t="shared" si="34"/>
        <v>296.630859375</v>
      </c>
      <c r="Q352" s="2">
        <f t="shared" si="35"/>
        <v>489617.919921875</v>
      </c>
      <c r="R352" s="2">
        <f t="shared" si="32"/>
        <v>10382.080078125</v>
      </c>
    </row>
    <row r="353" spans="7:18" ht="15">
      <c r="G353" s="8">
        <v>1</v>
      </c>
      <c r="H353" t="s">
        <v>362</v>
      </c>
      <c r="I353" s="8" t="s">
        <v>42</v>
      </c>
      <c r="J353" s="2">
        <v>50</v>
      </c>
      <c r="K353" s="2">
        <f t="shared" si="36"/>
        <v>50</v>
      </c>
      <c r="L353" s="1" t="s">
        <v>39</v>
      </c>
      <c r="M353" s="2">
        <v>0</v>
      </c>
      <c r="N353" s="2">
        <v>48.93212890625</v>
      </c>
      <c r="O353" s="2">
        <f t="shared" si="33"/>
        <v>1.06787109375</v>
      </c>
      <c r="P353" s="2">
        <f t="shared" si="34"/>
        <v>0.0296630859375</v>
      </c>
      <c r="Q353" s="2">
        <f t="shared" si="35"/>
        <v>48.9617919921875</v>
      </c>
      <c r="R353" s="2">
        <f t="shared" si="32"/>
        <v>1.0382080078125</v>
      </c>
    </row>
    <row r="354" spans="7:18" ht="15">
      <c r="G354" s="8">
        <v>1</v>
      </c>
      <c r="H354" t="s">
        <v>302</v>
      </c>
      <c r="I354" s="8" t="s">
        <v>42</v>
      </c>
      <c r="J354" s="2">
        <v>18500</v>
      </c>
      <c r="K354" s="2">
        <f t="shared" si="36"/>
        <v>18500</v>
      </c>
      <c r="L354" s="1" t="s">
        <v>39</v>
      </c>
      <c r="M354" s="2">
        <v>0</v>
      </c>
      <c r="N354" s="2">
        <v>18104.8876953125</v>
      </c>
      <c r="O354" s="2">
        <f t="shared" si="33"/>
        <v>395.1123046875</v>
      </c>
      <c r="P354" s="2">
        <f t="shared" si="34"/>
        <v>10.975341796875</v>
      </c>
      <c r="Q354" s="2">
        <f t="shared" si="35"/>
        <v>18115.863037109375</v>
      </c>
      <c r="R354" s="2">
        <f t="shared" si="32"/>
        <v>384.136962890625</v>
      </c>
    </row>
    <row r="355" spans="1:18" ht="15">
      <c r="A355" t="s">
        <v>1</v>
      </c>
      <c r="G355" s="8">
        <v>2</v>
      </c>
      <c r="H355" t="s">
        <v>363</v>
      </c>
      <c r="I355" s="8" t="s">
        <v>42</v>
      </c>
      <c r="J355" s="2">
        <v>45000</v>
      </c>
      <c r="K355" s="2">
        <f t="shared" si="36"/>
        <v>90000</v>
      </c>
      <c r="L355" s="1" t="s">
        <v>39</v>
      </c>
      <c r="M355" s="2">
        <v>0</v>
      </c>
      <c r="N355" s="2">
        <v>88077.83203125</v>
      </c>
      <c r="O355" s="2">
        <f t="shared" si="33"/>
        <v>1922.16796875</v>
      </c>
      <c r="P355" s="2">
        <f t="shared" si="34"/>
        <v>53.3935546875</v>
      </c>
      <c r="Q355" s="2">
        <f t="shared" si="35"/>
        <v>88131.2255859375</v>
      </c>
      <c r="R355" s="2">
        <f t="shared" si="32"/>
        <v>1868.7744140625</v>
      </c>
    </row>
    <row r="356" spans="7:18" ht="15">
      <c r="G356" s="8">
        <v>10</v>
      </c>
      <c r="H356" t="s">
        <v>364</v>
      </c>
      <c r="I356" s="8" t="s">
        <v>42</v>
      </c>
      <c r="J356" s="2">
        <v>1300</v>
      </c>
      <c r="K356" s="2">
        <f t="shared" si="36"/>
        <v>13000</v>
      </c>
      <c r="L356" s="1" t="s">
        <v>39</v>
      </c>
      <c r="M356" s="2">
        <v>0</v>
      </c>
      <c r="N356" s="2">
        <v>12722.353515625</v>
      </c>
      <c r="O356" s="2">
        <f t="shared" si="33"/>
        <v>277.646484375</v>
      </c>
      <c r="P356" s="2">
        <f t="shared" si="34"/>
        <v>7.71240234375</v>
      </c>
      <c r="Q356" s="2">
        <f t="shared" si="35"/>
        <v>12730.06591796875</v>
      </c>
      <c r="R356" s="2">
        <f t="shared" si="32"/>
        <v>269.93408203125</v>
      </c>
    </row>
    <row r="357" spans="7:18" ht="15">
      <c r="G357" s="8">
        <v>1</v>
      </c>
      <c r="H357" t="s">
        <v>365</v>
      </c>
      <c r="I357" s="8" t="s">
        <v>42</v>
      </c>
      <c r="J357" s="2">
        <v>32000</v>
      </c>
      <c r="K357" s="2">
        <f t="shared" si="36"/>
        <v>32000</v>
      </c>
      <c r="L357" s="1" t="s">
        <v>39</v>
      </c>
      <c r="M357" s="2">
        <v>0</v>
      </c>
      <c r="N357" s="2">
        <v>31316.5625</v>
      </c>
      <c r="O357" s="2">
        <f t="shared" si="33"/>
        <v>683.4375</v>
      </c>
      <c r="P357" s="2">
        <f t="shared" si="34"/>
        <v>18.984375</v>
      </c>
      <c r="Q357" s="2">
        <f t="shared" si="35"/>
        <v>31335.546875</v>
      </c>
      <c r="R357" s="2">
        <f t="shared" si="32"/>
        <v>664.453125</v>
      </c>
    </row>
    <row r="358" spans="7:18" ht="15">
      <c r="G358" s="8">
        <v>1</v>
      </c>
      <c r="H358" t="s">
        <v>366</v>
      </c>
      <c r="I358" s="8" t="s">
        <v>42</v>
      </c>
      <c r="J358" s="2">
        <v>42000</v>
      </c>
      <c r="K358" s="2">
        <f t="shared" si="36"/>
        <v>42000</v>
      </c>
      <c r="L358" s="1" t="s">
        <v>39</v>
      </c>
      <c r="M358" s="2">
        <v>0</v>
      </c>
      <c r="N358" s="2">
        <v>41102.98828125</v>
      </c>
      <c r="O358" s="2">
        <f t="shared" si="33"/>
        <v>897.01171875</v>
      </c>
      <c r="P358" s="2">
        <f t="shared" si="34"/>
        <v>24.9169921875</v>
      </c>
      <c r="Q358" s="2">
        <f t="shared" si="35"/>
        <v>41127.9052734375</v>
      </c>
      <c r="R358" s="2">
        <f t="shared" si="32"/>
        <v>872.0947265625</v>
      </c>
    </row>
    <row r="359" spans="7:18" ht="15">
      <c r="G359" s="8">
        <v>1</v>
      </c>
      <c r="H359" t="s">
        <v>355</v>
      </c>
      <c r="I359" s="8" t="s">
        <v>42</v>
      </c>
      <c r="J359" s="2">
        <v>950</v>
      </c>
      <c r="K359" s="2">
        <f t="shared" si="36"/>
        <v>950</v>
      </c>
      <c r="L359" s="1" t="s">
        <v>39</v>
      </c>
      <c r="M359" s="2">
        <v>0</v>
      </c>
      <c r="N359" s="2">
        <v>929.71044921875</v>
      </c>
      <c r="O359" s="2">
        <f t="shared" si="33"/>
        <v>20.28955078125</v>
      </c>
      <c r="P359" s="2">
        <f t="shared" si="34"/>
        <v>0.5635986328125</v>
      </c>
      <c r="Q359" s="2">
        <f t="shared" si="35"/>
        <v>930.2740478515625</v>
      </c>
      <c r="R359" s="2">
        <f t="shared" si="32"/>
        <v>19.7259521484375</v>
      </c>
    </row>
    <row r="360" spans="7:18" ht="15">
      <c r="G360" s="8">
        <v>1</v>
      </c>
      <c r="H360" t="s">
        <v>367</v>
      </c>
      <c r="I360" s="8" t="s">
        <v>42</v>
      </c>
      <c r="J360" s="2">
        <v>24000</v>
      </c>
      <c r="K360" s="2">
        <f t="shared" si="36"/>
        <v>24000</v>
      </c>
      <c r="L360" s="1" t="s">
        <v>39</v>
      </c>
      <c r="M360" s="2">
        <v>0</v>
      </c>
      <c r="N360" s="2">
        <v>23487.421875</v>
      </c>
      <c r="O360" s="2">
        <f t="shared" si="33"/>
        <v>512.578125</v>
      </c>
      <c r="P360" s="2">
        <f t="shared" si="34"/>
        <v>14.23828125</v>
      </c>
      <c r="Q360" s="2">
        <f t="shared" si="35"/>
        <v>23501.66015625</v>
      </c>
      <c r="R360" s="2">
        <f t="shared" si="32"/>
        <v>498.33984375</v>
      </c>
    </row>
    <row r="361" spans="7:18" ht="15">
      <c r="G361" s="8">
        <v>1</v>
      </c>
      <c r="H361" t="s">
        <v>117</v>
      </c>
      <c r="I361" s="8" t="s">
        <v>42</v>
      </c>
      <c r="J361" s="2">
        <v>4600</v>
      </c>
      <c r="K361" s="2">
        <f t="shared" si="36"/>
        <v>4600</v>
      </c>
      <c r="L361" s="1" t="s">
        <v>39</v>
      </c>
      <c r="M361" s="2">
        <v>0</v>
      </c>
      <c r="N361" s="2">
        <v>4501.755859375</v>
      </c>
      <c r="O361" s="2">
        <f t="shared" si="33"/>
        <v>98.244140625</v>
      </c>
      <c r="P361" s="2">
        <f t="shared" si="34"/>
        <v>2.72900390625</v>
      </c>
      <c r="Q361" s="2">
        <f t="shared" si="35"/>
        <v>4504.48486328125</v>
      </c>
      <c r="R361" s="2">
        <f t="shared" si="32"/>
        <v>95.51513671875</v>
      </c>
    </row>
    <row r="362" spans="7:18" ht="15">
      <c r="G362" s="8">
        <v>8</v>
      </c>
      <c r="H362" t="s">
        <v>368</v>
      </c>
      <c r="I362" s="8" t="s">
        <v>42</v>
      </c>
      <c r="J362" s="2">
        <v>2100</v>
      </c>
      <c r="K362" s="2">
        <f t="shared" si="36"/>
        <v>16800</v>
      </c>
      <c r="L362" s="1" t="s">
        <v>39</v>
      </c>
      <c r="M362" s="2">
        <v>0</v>
      </c>
      <c r="N362" s="2">
        <v>16441.1953125</v>
      </c>
      <c r="O362" s="2">
        <f t="shared" si="33"/>
        <v>358.8046875</v>
      </c>
      <c r="P362" s="2">
        <f t="shared" si="34"/>
        <v>9.966796875</v>
      </c>
      <c r="Q362" s="2">
        <f t="shared" si="35"/>
        <v>16451.162109375</v>
      </c>
      <c r="R362" s="2">
        <f t="shared" si="32"/>
        <v>348.837890625</v>
      </c>
    </row>
    <row r="363" spans="7:18" ht="15">
      <c r="G363" s="8">
        <v>8</v>
      </c>
      <c r="H363" t="s">
        <v>369</v>
      </c>
      <c r="I363" s="8" t="s">
        <v>42</v>
      </c>
      <c r="J363" s="2">
        <v>1800</v>
      </c>
      <c r="K363" s="2">
        <f t="shared" si="36"/>
        <v>14400</v>
      </c>
      <c r="L363" s="1" t="s">
        <v>39</v>
      </c>
      <c r="M363" s="2">
        <v>0</v>
      </c>
      <c r="N363" s="2">
        <v>14092.453125</v>
      </c>
      <c r="O363" s="2">
        <f t="shared" si="33"/>
        <v>307.546875</v>
      </c>
      <c r="P363" s="2">
        <f t="shared" si="34"/>
        <v>8.54296875</v>
      </c>
      <c r="Q363" s="2">
        <f t="shared" si="35"/>
        <v>14100.99609375</v>
      </c>
      <c r="R363" s="2">
        <f t="shared" si="32"/>
        <v>299.00390625</v>
      </c>
    </row>
    <row r="364" spans="7:18" ht="15">
      <c r="G364" s="8">
        <v>8</v>
      </c>
      <c r="H364" t="s">
        <v>370</v>
      </c>
      <c r="I364" s="8" t="s">
        <v>42</v>
      </c>
      <c r="J364" s="2">
        <v>250</v>
      </c>
      <c r="K364" s="2">
        <f t="shared" si="36"/>
        <v>2000</v>
      </c>
      <c r="L364" s="1" t="s">
        <v>39</v>
      </c>
      <c r="M364" s="2">
        <v>0</v>
      </c>
      <c r="N364" s="2">
        <v>1957.28515625</v>
      </c>
      <c r="O364" s="2">
        <f t="shared" si="33"/>
        <v>42.71484375</v>
      </c>
      <c r="P364" s="2">
        <f t="shared" si="34"/>
        <v>1.1865234375</v>
      </c>
      <c r="Q364" s="2">
        <f t="shared" si="35"/>
        <v>1958.4716796875</v>
      </c>
      <c r="R364" s="2">
        <f t="shared" si="32"/>
        <v>41.5283203125</v>
      </c>
    </row>
    <row r="365" spans="7:18" ht="15">
      <c r="G365" s="8">
        <v>1</v>
      </c>
      <c r="H365" t="s">
        <v>371</v>
      </c>
      <c r="I365" s="8" t="s">
        <v>42</v>
      </c>
      <c r="J365" s="2">
        <v>750</v>
      </c>
      <c r="K365" s="2">
        <f t="shared" si="36"/>
        <v>750</v>
      </c>
      <c r="L365" s="1" t="s">
        <v>39</v>
      </c>
      <c r="M365" s="2">
        <v>0</v>
      </c>
      <c r="N365" s="2">
        <v>733.98193359375</v>
      </c>
      <c r="O365" s="2">
        <f t="shared" si="33"/>
        <v>16.01806640625</v>
      </c>
      <c r="P365" s="2">
        <f t="shared" si="34"/>
        <v>0.4449462890625</v>
      </c>
      <c r="Q365" s="2">
        <f t="shared" si="35"/>
        <v>734.4268798828125</v>
      </c>
      <c r="R365" s="2">
        <f t="shared" si="32"/>
        <v>15.5731201171875</v>
      </c>
    </row>
    <row r="366" spans="7:18" ht="15">
      <c r="G366" s="8">
        <v>20</v>
      </c>
      <c r="H366" t="s">
        <v>372</v>
      </c>
      <c r="I366" s="8" t="s">
        <v>42</v>
      </c>
      <c r="J366" s="2">
        <v>1800</v>
      </c>
      <c r="K366" s="2">
        <f t="shared" si="36"/>
        <v>36000</v>
      </c>
      <c r="L366" s="1" t="s">
        <v>39</v>
      </c>
      <c r="M366" s="2">
        <v>0</v>
      </c>
      <c r="N366" s="2">
        <v>35231.1328125</v>
      </c>
      <c r="O366" s="2">
        <f t="shared" si="33"/>
        <v>768.8671875</v>
      </c>
      <c r="P366" s="2">
        <f t="shared" si="34"/>
        <v>21.357421875</v>
      </c>
      <c r="Q366" s="2">
        <f t="shared" si="35"/>
        <v>35252.490234375</v>
      </c>
      <c r="R366" s="2">
        <f t="shared" si="32"/>
        <v>747.509765625</v>
      </c>
    </row>
    <row r="367" spans="7:18" ht="15">
      <c r="G367" s="8">
        <v>1</v>
      </c>
      <c r="H367" t="s">
        <v>373</v>
      </c>
      <c r="I367" s="8" t="s">
        <v>42</v>
      </c>
      <c r="J367" s="2">
        <v>20000</v>
      </c>
      <c r="K367" s="2">
        <f t="shared" si="36"/>
        <v>20000</v>
      </c>
      <c r="L367" s="1" t="s">
        <v>39</v>
      </c>
      <c r="M367" s="2">
        <v>0</v>
      </c>
      <c r="N367" s="2">
        <v>19572.8515625</v>
      </c>
      <c r="O367" s="2">
        <f t="shared" si="33"/>
        <v>427.1484375</v>
      </c>
      <c r="P367" s="2">
        <f t="shared" si="34"/>
        <v>11.865234375</v>
      </c>
      <c r="Q367" s="2">
        <f t="shared" si="35"/>
        <v>19584.716796875</v>
      </c>
      <c r="R367" s="2">
        <f t="shared" si="32"/>
        <v>415.283203125</v>
      </c>
    </row>
    <row r="368" spans="7:18" ht="15">
      <c r="G368" s="8">
        <v>20</v>
      </c>
      <c r="H368" t="s">
        <v>374</v>
      </c>
      <c r="I368" s="8" t="s">
        <v>42</v>
      </c>
      <c r="J368" s="2">
        <v>300</v>
      </c>
      <c r="K368" s="2">
        <f t="shared" si="36"/>
        <v>6000</v>
      </c>
      <c r="L368" s="1" t="s">
        <v>39</v>
      </c>
      <c r="M368" s="2">
        <v>0</v>
      </c>
      <c r="N368" s="2">
        <v>5871.85546875</v>
      </c>
      <c r="O368" s="2">
        <f t="shared" si="33"/>
        <v>128.14453125</v>
      </c>
      <c r="P368" s="2">
        <f t="shared" si="34"/>
        <v>3.5595703125</v>
      </c>
      <c r="Q368" s="2">
        <f t="shared" si="35"/>
        <v>5875.4150390625</v>
      </c>
      <c r="R368" s="2">
        <f t="shared" si="32"/>
        <v>124.5849609375</v>
      </c>
    </row>
    <row r="369" spans="7:18" ht="15">
      <c r="G369" s="8">
        <v>5</v>
      </c>
      <c r="H369" t="s">
        <v>375</v>
      </c>
      <c r="I369" s="8" t="s">
        <v>42</v>
      </c>
      <c r="J369" s="2">
        <v>450</v>
      </c>
      <c r="K369" s="2">
        <f t="shared" si="36"/>
        <v>2250</v>
      </c>
      <c r="L369" s="1" t="s">
        <v>39</v>
      </c>
      <c r="M369" s="2">
        <v>0</v>
      </c>
      <c r="N369" s="2">
        <v>2201.94580078125</v>
      </c>
      <c r="O369" s="2">
        <f t="shared" si="33"/>
        <v>48.05419921875</v>
      </c>
      <c r="P369" s="2">
        <f t="shared" si="34"/>
        <v>1.3348388671875</v>
      </c>
      <c r="Q369" s="2">
        <f t="shared" si="35"/>
        <v>2203.2806396484375</v>
      </c>
      <c r="R369" s="2">
        <f t="shared" si="32"/>
        <v>46.7193603515625</v>
      </c>
    </row>
    <row r="370" spans="7:18" ht="15">
      <c r="G370" s="8">
        <v>20</v>
      </c>
      <c r="H370" t="s">
        <v>376</v>
      </c>
      <c r="I370" s="8" t="s">
        <v>42</v>
      </c>
      <c r="J370" s="2">
        <v>200</v>
      </c>
      <c r="K370" s="2">
        <f t="shared" si="36"/>
        <v>4000</v>
      </c>
      <c r="L370" s="1" t="s">
        <v>39</v>
      </c>
      <c r="M370" s="2">
        <v>0</v>
      </c>
      <c r="N370" s="2">
        <v>3914.5703125</v>
      </c>
      <c r="O370" s="2">
        <f t="shared" si="33"/>
        <v>85.4296875</v>
      </c>
      <c r="P370" s="2">
        <f t="shared" si="34"/>
        <v>2.373046875</v>
      </c>
      <c r="Q370" s="2">
        <f t="shared" si="35"/>
        <v>3916.943359375</v>
      </c>
      <c r="R370" s="2">
        <f t="shared" si="32"/>
        <v>83.056640625</v>
      </c>
    </row>
    <row r="371" spans="7:18" ht="15">
      <c r="G371" s="8">
        <v>1</v>
      </c>
      <c r="H371" t="s">
        <v>377</v>
      </c>
      <c r="I371" s="8" t="s">
        <v>42</v>
      </c>
      <c r="J371" s="2">
        <v>2100</v>
      </c>
      <c r="K371" s="2">
        <f t="shared" si="36"/>
        <v>2100</v>
      </c>
      <c r="L371" s="1" t="s">
        <v>39</v>
      </c>
      <c r="M371" s="2">
        <v>0</v>
      </c>
      <c r="N371" s="2">
        <v>2055.1494140625</v>
      </c>
      <c r="O371" s="2">
        <f t="shared" si="33"/>
        <v>44.8505859375</v>
      </c>
      <c r="P371" s="2">
        <f t="shared" si="34"/>
        <v>1.245849609375</v>
      </c>
      <c r="Q371" s="2">
        <f t="shared" si="35"/>
        <v>2056.395263671875</v>
      </c>
      <c r="R371" s="2">
        <f t="shared" si="32"/>
        <v>43.604736328125</v>
      </c>
    </row>
    <row r="372" spans="7:18" ht="15">
      <c r="G372" s="8">
        <v>1</v>
      </c>
      <c r="H372" t="s">
        <v>378</v>
      </c>
      <c r="I372" s="8" t="s">
        <v>42</v>
      </c>
      <c r="J372" s="2">
        <v>8800</v>
      </c>
      <c r="K372" s="2">
        <f t="shared" si="36"/>
        <v>8800</v>
      </c>
      <c r="L372" s="1" t="s">
        <v>39</v>
      </c>
      <c r="M372" s="2">
        <v>0</v>
      </c>
      <c r="N372" s="2">
        <v>8612.0546875</v>
      </c>
      <c r="O372" s="2">
        <f aca="true" t="shared" si="37" ref="O372:O387">K372-N372</f>
        <v>187.9453125</v>
      </c>
      <c r="P372" s="2">
        <f t="shared" si="34"/>
        <v>5.220703125</v>
      </c>
      <c r="Q372" s="2">
        <f t="shared" si="35"/>
        <v>8617.275390625</v>
      </c>
      <c r="R372" s="2">
        <f t="shared" si="32"/>
        <v>182.724609375</v>
      </c>
    </row>
    <row r="373" spans="6:18" ht="15">
      <c r="F373" t="s">
        <v>379</v>
      </c>
      <c r="G373" s="8">
        <v>1</v>
      </c>
      <c r="H373" t="s">
        <v>432</v>
      </c>
      <c r="I373" s="8" t="s">
        <v>42</v>
      </c>
      <c r="J373" s="2">
        <v>0</v>
      </c>
      <c r="L373" s="1" t="s">
        <v>39</v>
      </c>
      <c r="M373" s="2">
        <v>0</v>
      </c>
      <c r="N373" s="2" t="s">
        <v>1</v>
      </c>
      <c r="O373" s="2" t="s">
        <v>1</v>
      </c>
      <c r="P373" s="2" t="s">
        <v>1</v>
      </c>
      <c r="Q373" s="2" t="s">
        <v>1</v>
      </c>
      <c r="R373" s="2" t="s">
        <v>1</v>
      </c>
    </row>
    <row r="374" spans="1:18" ht="15">
      <c r="A374" t="s">
        <v>380</v>
      </c>
      <c r="F374" t="s">
        <v>379</v>
      </c>
      <c r="G374" s="8">
        <v>1</v>
      </c>
      <c r="H374" t="s">
        <v>433</v>
      </c>
      <c r="I374" s="8" t="s">
        <v>42</v>
      </c>
      <c r="J374" s="2">
        <v>0</v>
      </c>
      <c r="L374" s="1" t="s">
        <v>39</v>
      </c>
      <c r="M374" s="2">
        <v>0</v>
      </c>
      <c r="N374" s="2" t="s">
        <v>1</v>
      </c>
      <c r="O374" s="2" t="s">
        <v>1</v>
      </c>
      <c r="P374" s="2" t="s">
        <v>1</v>
      </c>
      <c r="Q374" s="2" t="s">
        <v>1</v>
      </c>
      <c r="R374" s="2" t="s">
        <v>1</v>
      </c>
    </row>
    <row r="375" spans="6:18" ht="15">
      <c r="F375" t="s">
        <v>379</v>
      </c>
      <c r="G375" s="8">
        <v>1</v>
      </c>
      <c r="H375" t="s">
        <v>433</v>
      </c>
      <c r="I375" s="8" t="s">
        <v>42</v>
      </c>
      <c r="J375" s="2">
        <v>0</v>
      </c>
      <c r="L375" s="1" t="s">
        <v>39</v>
      </c>
      <c r="M375" s="2">
        <v>0</v>
      </c>
      <c r="N375" s="2" t="s">
        <v>1</v>
      </c>
      <c r="O375" s="2" t="s">
        <v>1</v>
      </c>
      <c r="P375" s="2" t="s">
        <v>1</v>
      </c>
      <c r="Q375" s="2" t="s">
        <v>1</v>
      </c>
      <c r="R375" s="2" t="s">
        <v>1</v>
      </c>
    </row>
    <row r="376" spans="7:18" ht="15">
      <c r="G376" s="8">
        <v>1</v>
      </c>
      <c r="H376" t="s">
        <v>381</v>
      </c>
      <c r="I376" s="8" t="s">
        <v>42</v>
      </c>
      <c r="J376" s="2">
        <v>250000</v>
      </c>
      <c r="K376" s="2">
        <f>G376*J376</f>
        <v>250000</v>
      </c>
      <c r="L376" s="1" t="s">
        <v>39</v>
      </c>
      <c r="M376" s="2">
        <v>0</v>
      </c>
      <c r="N376" s="2">
        <v>244660.64453125</v>
      </c>
      <c r="O376" s="2">
        <f t="shared" si="37"/>
        <v>5339.35546875</v>
      </c>
      <c r="P376" s="2">
        <f t="shared" si="34"/>
        <v>148.3154296875</v>
      </c>
      <c r="Q376" s="2">
        <f t="shared" si="35"/>
        <v>244808.9599609375</v>
      </c>
      <c r="R376" s="2">
        <f>K376-Q376</f>
        <v>5191.0400390625</v>
      </c>
    </row>
    <row r="377" spans="7:18" ht="15">
      <c r="G377" s="8">
        <v>1</v>
      </c>
      <c r="H377" t="s">
        <v>382</v>
      </c>
      <c r="I377" s="8" t="s">
        <v>42</v>
      </c>
      <c r="J377" s="2">
        <v>175000</v>
      </c>
      <c r="K377" s="2">
        <f>G377*J377</f>
        <v>175000</v>
      </c>
      <c r="L377" s="1" t="s">
        <v>39</v>
      </c>
      <c r="M377" s="2">
        <v>0</v>
      </c>
      <c r="N377" s="2">
        <v>171262.451171875</v>
      </c>
      <c r="O377" s="2">
        <f t="shared" si="37"/>
        <v>3737.548828125</v>
      </c>
      <c r="P377" s="2">
        <f t="shared" si="34"/>
        <v>103.82080078125</v>
      </c>
      <c r="Q377" s="2">
        <f t="shared" si="35"/>
        <v>171366.27197265625</v>
      </c>
      <c r="R377" s="2">
        <f>K377-Q377</f>
        <v>3633.72802734375</v>
      </c>
    </row>
    <row r="378" spans="7:18" ht="15">
      <c r="G378" s="8">
        <v>1</v>
      </c>
      <c r="H378" t="s">
        <v>383</v>
      </c>
      <c r="I378" s="8" t="s">
        <v>42</v>
      </c>
      <c r="J378" s="2">
        <v>18000</v>
      </c>
      <c r="K378" s="2">
        <f>G378*J378</f>
        <v>18000</v>
      </c>
      <c r="L378" s="1" t="s">
        <v>39</v>
      </c>
      <c r="M378" s="2">
        <v>0</v>
      </c>
      <c r="N378" s="2">
        <v>17615.56640625</v>
      </c>
      <c r="O378" s="2">
        <f t="shared" si="37"/>
        <v>384.43359375</v>
      </c>
      <c r="P378" s="2">
        <f t="shared" si="34"/>
        <v>10.6787109375</v>
      </c>
      <c r="Q378" s="2">
        <f t="shared" si="35"/>
        <v>17626.2451171875</v>
      </c>
      <c r="R378" s="2">
        <f>K378-Q378</f>
        <v>373.7548828125</v>
      </c>
    </row>
    <row r="379" spans="7:18" ht="15">
      <c r="G379" s="8">
        <v>1</v>
      </c>
      <c r="H379" t="s">
        <v>384</v>
      </c>
      <c r="I379" s="8" t="s">
        <v>42</v>
      </c>
      <c r="J379" s="2">
        <v>18000</v>
      </c>
      <c r="K379" s="2">
        <f>G379*J379</f>
        <v>18000</v>
      </c>
      <c r="L379" s="1" t="s">
        <v>39</v>
      </c>
      <c r="M379" s="2">
        <v>0</v>
      </c>
      <c r="N379" s="2">
        <v>17615.56640625</v>
      </c>
      <c r="O379" s="2">
        <f t="shared" si="37"/>
        <v>384.43359375</v>
      </c>
      <c r="P379" s="2">
        <f t="shared" si="34"/>
        <v>10.6787109375</v>
      </c>
      <c r="Q379" s="2">
        <f t="shared" si="35"/>
        <v>17626.2451171875</v>
      </c>
      <c r="R379" s="2">
        <f>K379-Q379</f>
        <v>373.7548828125</v>
      </c>
    </row>
    <row r="380" spans="6:18" ht="15">
      <c r="F380" t="s">
        <v>379</v>
      </c>
      <c r="G380" s="8">
        <v>1</v>
      </c>
      <c r="H380" t="s">
        <v>434</v>
      </c>
      <c r="I380" s="8" t="s">
        <v>42</v>
      </c>
      <c r="L380" s="1" t="s">
        <v>39</v>
      </c>
      <c r="M380" s="2">
        <v>0</v>
      </c>
      <c r="N380" s="2" t="s">
        <v>1</v>
      </c>
      <c r="O380" s="2" t="s">
        <v>1</v>
      </c>
      <c r="P380" s="2" t="s">
        <v>1</v>
      </c>
      <c r="Q380" s="2" t="s">
        <v>1</v>
      </c>
      <c r="R380" s="2" t="s">
        <v>1</v>
      </c>
    </row>
    <row r="381" spans="6:18" ht="15">
      <c r="F381" t="s">
        <v>379</v>
      </c>
      <c r="G381" s="8">
        <v>1</v>
      </c>
      <c r="H381" t="s">
        <v>433</v>
      </c>
      <c r="I381" s="8" t="s">
        <v>42</v>
      </c>
      <c r="L381" s="1" t="s">
        <v>39</v>
      </c>
      <c r="M381" s="2">
        <v>0</v>
      </c>
      <c r="N381" s="2" t="s">
        <v>1</v>
      </c>
      <c r="O381" s="2" t="s">
        <v>1</v>
      </c>
      <c r="P381" s="2" t="s">
        <v>1</v>
      </c>
      <c r="Q381" s="2" t="s">
        <v>1</v>
      </c>
      <c r="R381" s="2" t="s">
        <v>1</v>
      </c>
    </row>
    <row r="382" spans="6:18" ht="15">
      <c r="F382" t="s">
        <v>379</v>
      </c>
      <c r="G382" s="8">
        <v>1</v>
      </c>
      <c r="H382" t="s">
        <v>433</v>
      </c>
      <c r="I382" s="8" t="s">
        <v>42</v>
      </c>
      <c r="L382" s="1" t="s">
        <v>39</v>
      </c>
      <c r="M382" s="2">
        <v>0</v>
      </c>
      <c r="N382" s="2" t="s">
        <v>1</v>
      </c>
      <c r="O382" s="2" t="s">
        <v>1</v>
      </c>
      <c r="P382" s="2" t="s">
        <v>1</v>
      </c>
      <c r="Q382" s="2" t="s">
        <v>1</v>
      </c>
      <c r="R382" s="2" t="s">
        <v>1</v>
      </c>
    </row>
    <row r="383" spans="7:18" ht="15">
      <c r="G383" s="8">
        <v>1</v>
      </c>
      <c r="H383" t="s">
        <v>385</v>
      </c>
      <c r="I383" s="8" t="s">
        <v>386</v>
      </c>
      <c r="J383" s="2">
        <v>63768</v>
      </c>
      <c r="K383" s="2">
        <f aca="true" t="shared" si="38" ref="K383:K390">G383*J383</f>
        <v>63768</v>
      </c>
      <c r="L383" s="1" t="s">
        <v>39</v>
      </c>
      <c r="M383" s="2">
        <v>0</v>
      </c>
      <c r="N383" s="2">
        <v>46113.48046875</v>
      </c>
      <c r="O383" s="2">
        <f t="shared" si="37"/>
        <v>17654.51953125</v>
      </c>
      <c r="P383" s="2">
        <f t="shared" si="34"/>
        <v>490.4033203125</v>
      </c>
      <c r="Q383" s="2">
        <f aca="true" t="shared" si="39" ref="Q383:Q390">N383+P383</f>
        <v>46603.8837890625</v>
      </c>
      <c r="R383" s="2">
        <f aca="true" t="shared" si="40" ref="R383:R390">K383-Q383</f>
        <v>17164.1162109375</v>
      </c>
    </row>
    <row r="384" spans="7:18" ht="15">
      <c r="G384" s="8">
        <v>1</v>
      </c>
      <c r="H384" t="s">
        <v>387</v>
      </c>
      <c r="I384" s="8" t="s">
        <v>386</v>
      </c>
      <c r="J384" s="2">
        <v>63768</v>
      </c>
      <c r="K384" s="2">
        <f t="shared" si="38"/>
        <v>63768</v>
      </c>
      <c r="L384" s="1" t="s">
        <v>39</v>
      </c>
      <c r="M384" s="2">
        <v>0</v>
      </c>
      <c r="N384" s="2">
        <v>46113.48046875</v>
      </c>
      <c r="O384" s="2">
        <f t="shared" si="37"/>
        <v>17654.51953125</v>
      </c>
      <c r="P384" s="2">
        <f t="shared" si="34"/>
        <v>490.4033203125</v>
      </c>
      <c r="Q384" s="2">
        <f t="shared" si="39"/>
        <v>46603.8837890625</v>
      </c>
      <c r="R384" s="2">
        <f t="shared" si="40"/>
        <v>17164.1162109375</v>
      </c>
    </row>
    <row r="385" spans="7:18" ht="15">
      <c r="G385" s="8">
        <v>1</v>
      </c>
      <c r="H385" t="s">
        <v>388</v>
      </c>
      <c r="I385" s="8" t="s">
        <v>386</v>
      </c>
      <c r="J385" s="2">
        <v>73470</v>
      </c>
      <c r="K385" s="2">
        <f t="shared" si="38"/>
        <v>73470</v>
      </c>
      <c r="L385" s="1" t="s">
        <v>39</v>
      </c>
      <c r="M385" s="2">
        <v>0</v>
      </c>
      <c r="N385" s="2">
        <v>53129.4287109375</v>
      </c>
      <c r="O385" s="2">
        <f t="shared" si="37"/>
        <v>20340.5712890625</v>
      </c>
      <c r="P385" s="2">
        <f t="shared" si="34"/>
        <v>565.015869140625</v>
      </c>
      <c r="Q385" s="2">
        <f t="shared" si="39"/>
        <v>53694.444580078125</v>
      </c>
      <c r="R385" s="2">
        <f t="shared" si="40"/>
        <v>19775.555419921875</v>
      </c>
    </row>
    <row r="386" spans="6:18" ht="15">
      <c r="F386" t="s">
        <v>415</v>
      </c>
      <c r="G386" s="8" t="s">
        <v>40</v>
      </c>
      <c r="H386" t="s">
        <v>416</v>
      </c>
      <c r="I386" s="8" t="s">
        <v>428</v>
      </c>
      <c r="J386" s="2">
        <v>1315000</v>
      </c>
      <c r="K386" s="2">
        <f>G386*J386</f>
        <v>1315000</v>
      </c>
      <c r="L386" s="1" t="s">
        <v>39</v>
      </c>
      <c r="M386" s="2">
        <f>J386/2</f>
        <v>657500</v>
      </c>
      <c r="N386" s="2">
        <v>452031.25</v>
      </c>
      <c r="O386" s="2">
        <f>K386-N386</f>
        <v>862968.75</v>
      </c>
      <c r="P386" s="2">
        <f t="shared" si="34"/>
        <v>23971.354166666668</v>
      </c>
      <c r="Q386" s="2">
        <f>N386+P386</f>
        <v>476002.6041666667</v>
      </c>
      <c r="R386" s="2">
        <f>K386-Q386</f>
        <v>838997.3958333333</v>
      </c>
    </row>
    <row r="387" spans="1:18" ht="15">
      <c r="A387" t="s">
        <v>391</v>
      </c>
      <c r="G387" s="8">
        <v>11</v>
      </c>
      <c r="H387" t="s">
        <v>389</v>
      </c>
      <c r="I387" s="8" t="s">
        <v>386</v>
      </c>
      <c r="J387" s="2">
        <v>3350</v>
      </c>
      <c r="K387" s="2">
        <f t="shared" si="38"/>
        <v>36850</v>
      </c>
      <c r="L387" s="1" t="s">
        <v>39</v>
      </c>
      <c r="M387" s="2">
        <v>0</v>
      </c>
      <c r="N387" s="2">
        <v>26647.8759765625</v>
      </c>
      <c r="O387" s="2">
        <f t="shared" si="37"/>
        <v>10202.1240234375</v>
      </c>
      <c r="P387" s="2">
        <f t="shared" si="34"/>
        <v>283.392333984375</v>
      </c>
      <c r="Q387" s="2">
        <f t="shared" si="39"/>
        <v>26931.268310546875</v>
      </c>
      <c r="R387" s="2">
        <f t="shared" si="40"/>
        <v>9918.731689453125</v>
      </c>
    </row>
    <row r="388" spans="7:18" ht="15">
      <c r="G388" s="8">
        <v>102</v>
      </c>
      <c r="H388" t="s">
        <v>390</v>
      </c>
      <c r="I388" s="8" t="s">
        <v>386</v>
      </c>
      <c r="J388" s="2">
        <v>550</v>
      </c>
      <c r="K388" s="2">
        <f t="shared" si="38"/>
        <v>56100</v>
      </c>
      <c r="L388" s="1" t="s">
        <v>39</v>
      </c>
      <c r="M388" s="2">
        <v>0</v>
      </c>
      <c r="N388" s="2">
        <v>40568.408203125</v>
      </c>
      <c r="O388" s="2">
        <f>K388-N388</f>
        <v>15531.591796875</v>
      </c>
      <c r="P388" s="2">
        <f t="shared" si="34"/>
        <v>431.43310546875</v>
      </c>
      <c r="Q388" s="2">
        <f t="shared" si="39"/>
        <v>40999.84130859375</v>
      </c>
      <c r="R388" s="2">
        <f t="shared" si="40"/>
        <v>15100.15869140625</v>
      </c>
    </row>
    <row r="389" spans="7:18" ht="15">
      <c r="G389" s="8">
        <v>4</v>
      </c>
      <c r="H389" t="s">
        <v>392</v>
      </c>
      <c r="I389" s="8" t="s">
        <v>393</v>
      </c>
      <c r="J389" s="2">
        <v>75265.85</v>
      </c>
      <c r="K389" s="2">
        <f t="shared" si="38"/>
        <v>301063.4</v>
      </c>
      <c r="L389" s="1" t="s">
        <v>39</v>
      </c>
      <c r="M389" s="2">
        <v>0</v>
      </c>
      <c r="N389" s="2">
        <v>189928.668359375</v>
      </c>
      <c r="O389" s="2">
        <f>K389-N389</f>
        <v>111134.73164062502</v>
      </c>
      <c r="P389" s="2">
        <f t="shared" si="34"/>
        <v>3087.0758789062506</v>
      </c>
      <c r="Q389" s="2">
        <f t="shared" si="39"/>
        <v>193015.74423828124</v>
      </c>
      <c r="R389" s="2">
        <f t="shared" si="40"/>
        <v>108047.65576171878</v>
      </c>
    </row>
    <row r="390" spans="7:18" ht="15">
      <c r="G390" s="8">
        <v>9</v>
      </c>
      <c r="H390" t="s">
        <v>394</v>
      </c>
      <c r="I390" s="8" t="s">
        <v>393</v>
      </c>
      <c r="J390" s="2">
        <v>60987.85</v>
      </c>
      <c r="K390" s="2">
        <f t="shared" si="38"/>
        <v>548890.65</v>
      </c>
      <c r="L390" s="1" t="s">
        <v>39</v>
      </c>
      <c r="M390" s="2">
        <v>0</v>
      </c>
      <c r="N390" s="2">
        <v>346272.8124023437</v>
      </c>
      <c r="O390" s="2">
        <f>K390-N390</f>
        <v>202617.8375976563</v>
      </c>
      <c r="P390" s="2">
        <f t="shared" si="34"/>
        <v>5628.273266601564</v>
      </c>
      <c r="Q390" s="2">
        <f t="shared" si="39"/>
        <v>351901.0856689453</v>
      </c>
      <c r="R390" s="2">
        <f t="shared" si="40"/>
        <v>196989.56433105475</v>
      </c>
    </row>
    <row r="391" spans="4:18" ht="15">
      <c r="D391" t="s">
        <v>395</v>
      </c>
      <c r="F391" t="s">
        <v>396</v>
      </c>
      <c r="G391" s="8">
        <v>3</v>
      </c>
      <c r="H391" t="s">
        <v>397</v>
      </c>
      <c r="I391" s="8" t="s">
        <v>32</v>
      </c>
      <c r="J391" s="2">
        <v>39440</v>
      </c>
      <c r="K391" s="2">
        <v>118320</v>
      </c>
      <c r="L391" s="1" t="s">
        <v>39</v>
      </c>
      <c r="M391" s="2">
        <v>0</v>
      </c>
      <c r="N391" s="2">
        <v>60084.375</v>
      </c>
      <c r="O391" s="2">
        <f aca="true" t="shared" si="41" ref="O391:O409">K391-N391</f>
        <v>58235.625</v>
      </c>
      <c r="P391" s="2">
        <f t="shared" si="34"/>
        <v>1617.65625</v>
      </c>
      <c r="Q391" s="2">
        <f aca="true" t="shared" si="42" ref="Q391:Q407">N391+P391</f>
        <v>61702.03125</v>
      </c>
      <c r="R391" s="2">
        <f aca="true" t="shared" si="43" ref="R391:R411">K391-Q391</f>
        <v>56617.96875</v>
      </c>
    </row>
    <row r="392" spans="4:18" ht="15">
      <c r="D392" t="s">
        <v>395</v>
      </c>
      <c r="F392" t="s">
        <v>396</v>
      </c>
      <c r="G392" s="8">
        <v>3</v>
      </c>
      <c r="H392" t="s">
        <v>397</v>
      </c>
      <c r="I392" s="8" t="s">
        <v>32</v>
      </c>
      <c r="J392" s="2">
        <v>45220</v>
      </c>
      <c r="K392" s="2">
        <f aca="true" t="shared" si="44" ref="K392:K407">G392*J392</f>
        <v>135660</v>
      </c>
      <c r="L392" s="1" t="s">
        <v>39</v>
      </c>
      <c r="M392" s="2">
        <v>0</v>
      </c>
      <c r="N392" s="2">
        <v>68889.84375</v>
      </c>
      <c r="O392" s="2">
        <f t="shared" si="41"/>
        <v>66770.15625</v>
      </c>
      <c r="P392" s="2">
        <f t="shared" si="34"/>
        <v>1854.7265625</v>
      </c>
      <c r="Q392" s="2">
        <f t="shared" si="42"/>
        <v>70744.5703125</v>
      </c>
      <c r="R392" s="2">
        <f t="shared" si="43"/>
        <v>64915.4296875</v>
      </c>
    </row>
    <row r="393" spans="4:18" ht="15">
      <c r="D393" t="s">
        <v>398</v>
      </c>
      <c r="F393" t="s">
        <v>396</v>
      </c>
      <c r="G393" s="8">
        <v>7</v>
      </c>
      <c r="H393" t="s">
        <v>399</v>
      </c>
      <c r="I393" s="8" t="s">
        <v>32</v>
      </c>
      <c r="J393" s="2">
        <v>7194.4</v>
      </c>
      <c r="K393" s="2">
        <f t="shared" si="44"/>
        <v>50360.799999999996</v>
      </c>
      <c r="L393" s="1" t="s">
        <v>39</v>
      </c>
      <c r="M393" s="2">
        <v>0</v>
      </c>
      <c r="N393" s="2">
        <v>25573.843749999996</v>
      </c>
      <c r="O393" s="2">
        <f t="shared" si="41"/>
        <v>24786.95625</v>
      </c>
      <c r="P393" s="2">
        <f t="shared" si="34"/>
        <v>688.5265625</v>
      </c>
      <c r="Q393" s="2">
        <f t="shared" si="42"/>
        <v>26262.370312499996</v>
      </c>
      <c r="R393" s="2">
        <f t="shared" si="43"/>
        <v>24098.4296875</v>
      </c>
    </row>
    <row r="394" spans="4:18" ht="15">
      <c r="D394" t="s">
        <v>400</v>
      </c>
      <c r="F394" t="s">
        <v>396</v>
      </c>
      <c r="G394" s="8">
        <v>1</v>
      </c>
      <c r="H394" t="s">
        <v>401</v>
      </c>
      <c r="I394" s="8" t="s">
        <v>32</v>
      </c>
      <c r="J394" s="2">
        <v>258400</v>
      </c>
      <c r="K394" s="2">
        <f t="shared" si="44"/>
        <v>258400</v>
      </c>
      <c r="L394" s="1" t="s">
        <v>39</v>
      </c>
      <c r="M394" s="2">
        <v>0</v>
      </c>
      <c r="N394" s="2">
        <v>131218.75</v>
      </c>
      <c r="O394" s="2">
        <f t="shared" si="41"/>
        <v>127181.25</v>
      </c>
      <c r="P394" s="2">
        <f t="shared" si="34"/>
        <v>3532.8125</v>
      </c>
      <c r="Q394" s="2">
        <f t="shared" si="42"/>
        <v>134751.5625</v>
      </c>
      <c r="R394" s="2">
        <f t="shared" si="43"/>
        <v>123648.4375</v>
      </c>
    </row>
    <row r="395" spans="4:19" ht="15">
      <c r="D395" t="s">
        <v>402</v>
      </c>
      <c r="F395" t="s">
        <v>403</v>
      </c>
      <c r="G395" s="8">
        <v>18</v>
      </c>
      <c r="H395" t="s">
        <v>404</v>
      </c>
      <c r="I395" s="8" t="s">
        <v>32</v>
      </c>
      <c r="J395" s="2">
        <v>6664</v>
      </c>
      <c r="K395" s="2">
        <f t="shared" si="44"/>
        <v>119952</v>
      </c>
      <c r="L395" s="1" t="s">
        <v>39</v>
      </c>
      <c r="M395" s="2">
        <v>0</v>
      </c>
      <c r="N395" s="2">
        <v>60913.125</v>
      </c>
      <c r="O395" s="2">
        <f t="shared" si="41"/>
        <v>59038.875</v>
      </c>
      <c r="P395" s="2">
        <f t="shared" si="34"/>
        <v>1639.96875</v>
      </c>
      <c r="Q395" s="2">
        <f t="shared" si="42"/>
        <v>62553.09375</v>
      </c>
      <c r="R395" s="2">
        <f t="shared" si="43"/>
        <v>57398.90625</v>
      </c>
      <c r="S395" s="2" t="s">
        <v>1</v>
      </c>
    </row>
    <row r="396" spans="4:19" ht="15">
      <c r="D396" t="s">
        <v>405</v>
      </c>
      <c r="F396" t="s">
        <v>403</v>
      </c>
      <c r="G396" s="8">
        <v>18</v>
      </c>
      <c r="H396" t="s">
        <v>406</v>
      </c>
      <c r="I396" s="8" t="s">
        <v>32</v>
      </c>
      <c r="J396" s="2">
        <v>5372</v>
      </c>
      <c r="K396" s="2">
        <f t="shared" si="44"/>
        <v>96696</v>
      </c>
      <c r="L396" s="1" t="s">
        <v>39</v>
      </c>
      <c r="M396" s="2">
        <v>0</v>
      </c>
      <c r="N396" s="2">
        <v>49103.4375</v>
      </c>
      <c r="O396" s="2">
        <f t="shared" si="41"/>
        <v>47592.5625</v>
      </c>
      <c r="P396" s="2">
        <f aca="true" t="shared" si="45" ref="P396:P411">O396*25%/9</f>
        <v>1322.015625</v>
      </c>
      <c r="Q396" s="2">
        <f t="shared" si="42"/>
        <v>50425.453125</v>
      </c>
      <c r="R396" s="2">
        <f t="shared" si="43"/>
        <v>46270.546875</v>
      </c>
      <c r="S396" s="2" t="s">
        <v>1</v>
      </c>
    </row>
    <row r="397" spans="4:20" ht="15">
      <c r="D397" t="s">
        <v>407</v>
      </c>
      <c r="F397" t="s">
        <v>403</v>
      </c>
      <c r="G397" s="8">
        <v>9</v>
      </c>
      <c r="H397" t="s">
        <v>408</v>
      </c>
      <c r="I397" s="8" t="s">
        <v>32</v>
      </c>
      <c r="J397" s="2">
        <v>8772</v>
      </c>
      <c r="K397" s="2">
        <f t="shared" si="44"/>
        <v>78948</v>
      </c>
      <c r="L397" s="1" t="s">
        <v>39</v>
      </c>
      <c r="M397" s="2">
        <v>0</v>
      </c>
      <c r="N397" s="2">
        <v>40090.78125</v>
      </c>
      <c r="O397" s="2">
        <f t="shared" si="41"/>
        <v>38857.21875</v>
      </c>
      <c r="P397" s="2">
        <f t="shared" si="45"/>
        <v>1079.3671875</v>
      </c>
      <c r="Q397" s="2">
        <f t="shared" si="42"/>
        <v>41170.1484375</v>
      </c>
      <c r="R397" s="2">
        <f t="shared" si="43"/>
        <v>37777.8515625</v>
      </c>
      <c r="S397" s="2" t="s">
        <v>1</v>
      </c>
      <c r="T397" s="2" t="s">
        <v>1</v>
      </c>
    </row>
    <row r="398" spans="4:18" ht="15">
      <c r="D398" t="s">
        <v>409</v>
      </c>
      <c r="F398" t="s">
        <v>403</v>
      </c>
      <c r="G398" s="8">
        <v>1</v>
      </c>
      <c r="H398" t="s">
        <v>410</v>
      </c>
      <c r="I398" s="8" t="s">
        <v>32</v>
      </c>
      <c r="J398" s="2">
        <v>3333.5</v>
      </c>
      <c r="K398" s="2">
        <f t="shared" si="44"/>
        <v>3333.5</v>
      </c>
      <c r="L398" s="1" t="s">
        <v>39</v>
      </c>
      <c r="M398" s="2">
        <v>0</v>
      </c>
      <c r="N398" s="2">
        <v>1692.79296875</v>
      </c>
      <c r="O398" s="2">
        <f t="shared" si="41"/>
        <v>1640.70703125</v>
      </c>
      <c r="P398" s="2">
        <f t="shared" si="45"/>
        <v>45.5751953125</v>
      </c>
      <c r="Q398" s="2">
        <f t="shared" si="42"/>
        <v>1738.3681640625</v>
      </c>
      <c r="R398" s="2">
        <f t="shared" si="43"/>
        <v>1595.1318359375</v>
      </c>
    </row>
    <row r="399" spans="6:18" ht="15">
      <c r="F399" t="s">
        <v>417</v>
      </c>
      <c r="G399" s="8" t="s">
        <v>40</v>
      </c>
      <c r="H399" t="s">
        <v>418</v>
      </c>
      <c r="I399" s="8" t="s">
        <v>428</v>
      </c>
      <c r="J399" s="2">
        <v>34618.65</v>
      </c>
      <c r="K399" s="2">
        <f t="shared" si="44"/>
        <v>34618.65</v>
      </c>
      <c r="L399" s="1" t="s">
        <v>39</v>
      </c>
      <c r="M399" s="2">
        <f aca="true" t="shared" si="46" ref="M399:M407">J399/2</f>
        <v>17309.325</v>
      </c>
      <c r="N399" s="2">
        <v>8654.6625</v>
      </c>
      <c r="O399" s="2">
        <f t="shared" si="41"/>
        <v>25963.987500000003</v>
      </c>
      <c r="P399" s="2">
        <f t="shared" si="45"/>
        <v>721.2218750000001</v>
      </c>
      <c r="Q399" s="2">
        <f t="shared" si="42"/>
        <v>9375.884375</v>
      </c>
      <c r="R399" s="2">
        <f t="shared" si="43"/>
        <v>25242.765625</v>
      </c>
    </row>
    <row r="400" spans="7:18" ht="15">
      <c r="G400" s="8" t="s">
        <v>40</v>
      </c>
      <c r="H400" t="s">
        <v>419</v>
      </c>
      <c r="I400" s="8" t="s">
        <v>428</v>
      </c>
      <c r="J400" s="2">
        <v>96610.17</v>
      </c>
      <c r="K400" s="2">
        <f t="shared" si="44"/>
        <v>96610.17</v>
      </c>
      <c r="L400" s="1" t="s">
        <v>39</v>
      </c>
      <c r="M400" s="2">
        <f t="shared" si="46"/>
        <v>48305.085</v>
      </c>
      <c r="N400" s="2">
        <v>24152.5425</v>
      </c>
      <c r="O400" s="2">
        <f t="shared" si="41"/>
        <v>72457.6275</v>
      </c>
      <c r="P400" s="2">
        <f t="shared" si="45"/>
        <v>2012.711875</v>
      </c>
      <c r="Q400" s="2">
        <f t="shared" si="42"/>
        <v>26165.254375</v>
      </c>
      <c r="R400" s="2">
        <f t="shared" si="43"/>
        <v>70444.915625</v>
      </c>
    </row>
    <row r="401" spans="7:18" ht="15">
      <c r="G401" s="8" t="s">
        <v>40</v>
      </c>
      <c r="H401" t="s">
        <v>420</v>
      </c>
      <c r="I401" s="8" t="s">
        <v>428</v>
      </c>
      <c r="J401" s="2">
        <v>74905.09</v>
      </c>
      <c r="K401" s="2">
        <f t="shared" si="44"/>
        <v>74905.09</v>
      </c>
      <c r="L401" s="1" t="s">
        <v>39</v>
      </c>
      <c r="M401" s="2">
        <f t="shared" si="46"/>
        <v>37452.545</v>
      </c>
      <c r="N401" s="2">
        <v>18726.2725</v>
      </c>
      <c r="O401" s="2">
        <f t="shared" si="41"/>
        <v>56178.8175</v>
      </c>
      <c r="P401" s="2">
        <f t="shared" si="45"/>
        <v>1560.5227083333332</v>
      </c>
      <c r="Q401" s="2">
        <f t="shared" si="42"/>
        <v>20286.795208333333</v>
      </c>
      <c r="R401" s="2">
        <f t="shared" si="43"/>
        <v>54618.29479166666</v>
      </c>
    </row>
    <row r="402" spans="7:18" ht="15">
      <c r="G402" s="8" t="s">
        <v>421</v>
      </c>
      <c r="H402" t="s">
        <v>422</v>
      </c>
      <c r="I402" s="8" t="s">
        <v>428</v>
      </c>
      <c r="J402" s="2">
        <v>37288.14</v>
      </c>
      <c r="K402" s="2">
        <f t="shared" si="44"/>
        <v>410169.54</v>
      </c>
      <c r="L402" s="1" t="s">
        <v>39</v>
      </c>
      <c r="M402" s="2">
        <f t="shared" si="46"/>
        <v>18644.07</v>
      </c>
      <c r="N402" s="2">
        <v>9322.035</v>
      </c>
      <c r="O402" s="2">
        <f t="shared" si="41"/>
        <v>400847.505</v>
      </c>
      <c r="P402" s="2">
        <f t="shared" si="45"/>
        <v>11134.652916666666</v>
      </c>
      <c r="Q402" s="2">
        <f t="shared" si="42"/>
        <v>20456.687916666666</v>
      </c>
      <c r="R402" s="2">
        <f t="shared" si="43"/>
        <v>389712.8520833333</v>
      </c>
    </row>
    <row r="403" spans="7:18" ht="15">
      <c r="G403" s="8" t="s">
        <v>51</v>
      </c>
      <c r="H403" t="s">
        <v>423</v>
      </c>
      <c r="I403" s="8" t="s">
        <v>428</v>
      </c>
      <c r="J403" s="2">
        <v>293219.91</v>
      </c>
      <c r="K403" s="2">
        <f t="shared" si="44"/>
        <v>586439.82</v>
      </c>
      <c r="L403" s="1" t="s">
        <v>39</v>
      </c>
      <c r="M403" s="2">
        <f t="shared" si="46"/>
        <v>146609.955</v>
      </c>
      <c r="N403" s="2">
        <v>73304.9775</v>
      </c>
      <c r="O403" s="2">
        <f t="shared" si="41"/>
        <v>513134.84249999997</v>
      </c>
      <c r="P403" s="2">
        <f t="shared" si="45"/>
        <v>14253.745625</v>
      </c>
      <c r="Q403" s="2">
        <f t="shared" si="42"/>
        <v>87558.72312499999</v>
      </c>
      <c r="R403" s="2">
        <f t="shared" si="43"/>
        <v>498881.09687499993</v>
      </c>
    </row>
    <row r="404" spans="7:18" ht="15">
      <c r="G404" s="8" t="s">
        <v>40</v>
      </c>
      <c r="H404" t="s">
        <v>424</v>
      </c>
      <c r="I404" s="8" t="s">
        <v>428</v>
      </c>
      <c r="J404" s="2">
        <v>33652.54</v>
      </c>
      <c r="K404" s="2">
        <f t="shared" si="44"/>
        <v>33652.54</v>
      </c>
      <c r="L404" s="1" t="s">
        <v>39</v>
      </c>
      <c r="M404" s="2">
        <f t="shared" si="46"/>
        <v>16826.27</v>
      </c>
      <c r="N404" s="2">
        <v>8413.135</v>
      </c>
      <c r="O404" s="2">
        <f t="shared" si="41"/>
        <v>25239.405</v>
      </c>
      <c r="P404" s="2">
        <f t="shared" si="45"/>
        <v>701.0945833333333</v>
      </c>
      <c r="Q404" s="2">
        <f t="shared" si="42"/>
        <v>9114.229583333334</v>
      </c>
      <c r="R404" s="2">
        <f t="shared" si="43"/>
        <v>24538.310416666667</v>
      </c>
    </row>
    <row r="405" spans="7:18" ht="15">
      <c r="G405" s="8" t="s">
        <v>51</v>
      </c>
      <c r="H405" t="s">
        <v>425</v>
      </c>
      <c r="I405" s="8" t="s">
        <v>428</v>
      </c>
      <c r="J405" s="2">
        <v>132838.98</v>
      </c>
      <c r="K405" s="2">
        <f t="shared" si="44"/>
        <v>265677.96</v>
      </c>
      <c r="L405" s="1" t="s">
        <v>39</v>
      </c>
      <c r="M405" s="2">
        <f t="shared" si="46"/>
        <v>66419.49</v>
      </c>
      <c r="N405" s="2">
        <v>33209.745</v>
      </c>
      <c r="O405" s="2">
        <f t="shared" si="41"/>
        <v>232468.21500000003</v>
      </c>
      <c r="P405" s="2">
        <f t="shared" si="45"/>
        <v>6457.4504166666675</v>
      </c>
      <c r="Q405" s="2">
        <f t="shared" si="42"/>
        <v>39667.19541666667</v>
      </c>
      <c r="R405" s="2">
        <f t="shared" si="43"/>
        <v>226010.76458333334</v>
      </c>
    </row>
    <row r="406" spans="7:18" ht="15">
      <c r="G406" s="8" t="s">
        <v>51</v>
      </c>
      <c r="H406" t="s">
        <v>426</v>
      </c>
      <c r="I406" s="8" t="s">
        <v>428</v>
      </c>
      <c r="J406" s="2">
        <v>21000</v>
      </c>
      <c r="K406" s="2">
        <f t="shared" si="44"/>
        <v>42000</v>
      </c>
      <c r="L406" s="1" t="s">
        <v>39</v>
      </c>
      <c r="M406" s="2">
        <f t="shared" si="46"/>
        <v>10500</v>
      </c>
      <c r="N406" s="2">
        <v>5250</v>
      </c>
      <c r="O406" s="2">
        <f t="shared" si="41"/>
        <v>36750</v>
      </c>
      <c r="P406" s="2">
        <f t="shared" si="45"/>
        <v>1020.8333333333334</v>
      </c>
      <c r="Q406" s="2">
        <f t="shared" si="42"/>
        <v>6270.833333333333</v>
      </c>
      <c r="R406" s="2">
        <f t="shared" si="43"/>
        <v>35729.166666666664</v>
      </c>
    </row>
    <row r="407" spans="7:18" ht="15">
      <c r="G407" s="8" t="s">
        <v>51</v>
      </c>
      <c r="H407" t="s">
        <v>427</v>
      </c>
      <c r="I407" s="8" t="s">
        <v>428</v>
      </c>
      <c r="J407" s="2">
        <v>15600</v>
      </c>
      <c r="K407" s="2">
        <f t="shared" si="44"/>
        <v>31200</v>
      </c>
      <c r="L407" s="1" t="s">
        <v>39</v>
      </c>
      <c r="M407" s="2">
        <f t="shared" si="46"/>
        <v>7800</v>
      </c>
      <c r="N407" s="2">
        <v>3900</v>
      </c>
      <c r="O407" s="2">
        <f t="shared" si="41"/>
        <v>27300</v>
      </c>
      <c r="P407" s="2">
        <f t="shared" si="45"/>
        <v>758.3333333333334</v>
      </c>
      <c r="Q407" s="2">
        <f t="shared" si="42"/>
        <v>4658.333333333333</v>
      </c>
      <c r="R407" s="2">
        <f t="shared" si="43"/>
        <v>26541.666666666668</v>
      </c>
    </row>
    <row r="408" spans="1:18" ht="15">
      <c r="A408" s="11" t="s">
        <v>439</v>
      </c>
      <c r="C408" s="14" t="s">
        <v>445</v>
      </c>
      <c r="D408" s="12" t="s">
        <v>443</v>
      </c>
      <c r="E408" t="s">
        <v>442</v>
      </c>
      <c r="F408" t="s">
        <v>450</v>
      </c>
      <c r="G408" s="8" t="s">
        <v>438</v>
      </c>
      <c r="H408" t="s">
        <v>440</v>
      </c>
      <c r="I408" s="8" t="s">
        <v>441</v>
      </c>
      <c r="K408" s="2">
        <v>104596.58</v>
      </c>
      <c r="L408" s="16">
        <v>0.25</v>
      </c>
      <c r="N408" s="2">
        <v>13074.5725</v>
      </c>
      <c r="O408" s="2">
        <f t="shared" si="41"/>
        <v>91522.0075</v>
      </c>
      <c r="P408" s="2">
        <f t="shared" si="45"/>
        <v>2542.277986111111</v>
      </c>
      <c r="Q408" s="2">
        <v>13074.5725</v>
      </c>
      <c r="R408" s="2">
        <f t="shared" si="43"/>
        <v>91522.0075</v>
      </c>
    </row>
    <row r="409" spans="1:18" ht="15">
      <c r="A409" s="11" t="s">
        <v>439</v>
      </c>
      <c r="C409" s="14" t="s">
        <v>446</v>
      </c>
      <c r="D409" t="s">
        <v>449</v>
      </c>
      <c r="F409" t="s">
        <v>447</v>
      </c>
      <c r="G409" s="8" t="s">
        <v>438</v>
      </c>
      <c r="H409" t="s">
        <v>448</v>
      </c>
      <c r="I409" s="8" t="s">
        <v>441</v>
      </c>
      <c r="K409" s="2">
        <v>193320</v>
      </c>
      <c r="L409" s="16">
        <v>0.25</v>
      </c>
      <c r="N409" s="2">
        <v>24165</v>
      </c>
      <c r="O409" s="2">
        <f t="shared" si="41"/>
        <v>169155</v>
      </c>
      <c r="P409" s="2">
        <f t="shared" si="45"/>
        <v>4698.75</v>
      </c>
      <c r="Q409" s="2">
        <v>24165</v>
      </c>
      <c r="R409" s="2">
        <f t="shared" si="43"/>
        <v>169155</v>
      </c>
    </row>
    <row r="410" spans="1:18" ht="15">
      <c r="A410" s="11" t="s">
        <v>452</v>
      </c>
      <c r="C410" s="14" t="s">
        <v>453</v>
      </c>
      <c r="D410" t="s">
        <v>454</v>
      </c>
      <c r="F410" t="s">
        <v>455</v>
      </c>
      <c r="H410" t="s">
        <v>456</v>
      </c>
      <c r="I410" s="8" t="s">
        <v>457</v>
      </c>
      <c r="K410" s="2">
        <v>1772447.05</v>
      </c>
      <c r="N410" s="2">
        <v>0</v>
      </c>
      <c r="O410" s="2">
        <f>K410/2</f>
        <v>886223.525</v>
      </c>
      <c r="P410" s="2">
        <f t="shared" si="45"/>
        <v>24617.32013888889</v>
      </c>
      <c r="Q410" s="2">
        <f>N410+P410</f>
        <v>24617.32013888889</v>
      </c>
      <c r="R410" s="2">
        <f t="shared" si="43"/>
        <v>1747829.7298611111</v>
      </c>
    </row>
    <row r="411" spans="1:18" ht="15">
      <c r="A411" s="10"/>
      <c r="C411" s="14" t="s">
        <v>453</v>
      </c>
      <c r="D411" t="s">
        <v>454</v>
      </c>
      <c r="F411" t="s">
        <v>458</v>
      </c>
      <c r="H411" t="s">
        <v>459</v>
      </c>
      <c r="I411" s="8" t="s">
        <v>457</v>
      </c>
      <c r="K411" s="2">
        <v>1315000</v>
      </c>
      <c r="N411" s="2">
        <v>0</v>
      </c>
      <c r="O411" s="2">
        <f>K411/2</f>
        <v>657500</v>
      </c>
      <c r="P411" s="2">
        <f t="shared" si="45"/>
        <v>18263.88888888889</v>
      </c>
      <c r="Q411" s="2">
        <f>N411+P411</f>
        <v>18263.88888888889</v>
      </c>
      <c r="R411" s="2">
        <f t="shared" si="43"/>
        <v>1296736.111111111</v>
      </c>
    </row>
    <row r="412" spans="1:4" ht="15">
      <c r="A412" s="10"/>
      <c r="D412" s="12" t="s">
        <v>443</v>
      </c>
    </row>
    <row r="413" spans="3:23" s="4" customFormat="1" ht="18.75" customHeight="1">
      <c r="C413" s="15"/>
      <c r="D413" s="13" t="s">
        <v>443</v>
      </c>
      <c r="G413" s="9"/>
      <c r="H413" s="4" t="s">
        <v>411</v>
      </c>
      <c r="I413" s="9"/>
      <c r="J413" s="6" t="s">
        <v>436</v>
      </c>
      <c r="K413" s="6">
        <f aca="true" t="shared" si="47" ref="K413:R413">SUM(K11:K412)</f>
        <v>17916777.790000003</v>
      </c>
      <c r="L413" s="6"/>
      <c r="M413" s="6">
        <f t="shared" si="47"/>
        <v>1027366.7399999999</v>
      </c>
      <c r="N413" s="6">
        <f t="shared" si="47"/>
        <v>11215222.114889745</v>
      </c>
      <c r="O413" s="6">
        <f t="shared" si="47"/>
        <v>5244232.150110253</v>
      </c>
      <c r="P413" s="6">
        <f t="shared" si="47"/>
        <v>145673.11528084037</v>
      </c>
      <c r="Q413" s="6">
        <f t="shared" si="47"/>
        <v>11353654.202184476</v>
      </c>
      <c r="R413" s="6">
        <f t="shared" si="47"/>
        <v>6563123.587815523</v>
      </c>
      <c r="S413" s="6">
        <f>SUM(S11:S407)</f>
        <v>0</v>
      </c>
      <c r="T413" s="6">
        <f>SUM(T11:T407)</f>
        <v>0</v>
      </c>
      <c r="U413" s="6"/>
      <c r="V413" s="6"/>
      <c r="W413" s="6"/>
    </row>
    <row r="414" ht="15">
      <c r="D414" s="12" t="s">
        <v>443</v>
      </c>
    </row>
    <row r="415" spans="4:10" ht="15">
      <c r="D415" s="12" t="s">
        <v>443</v>
      </c>
      <c r="J415" s="2" t="s">
        <v>437</v>
      </c>
    </row>
    <row r="416" ht="15">
      <c r="D416" s="12" t="s">
        <v>443</v>
      </c>
    </row>
    <row r="417" ht="15">
      <c r="D417" s="12" t="s">
        <v>443</v>
      </c>
    </row>
    <row r="418" ht="15">
      <c r="D418" s="12" t="s">
        <v>443</v>
      </c>
    </row>
    <row r="419" ht="15">
      <c r="D419" s="12" t="s">
        <v>443</v>
      </c>
    </row>
    <row r="420" ht="15">
      <c r="D420" s="12" t="s">
        <v>443</v>
      </c>
    </row>
    <row r="421" ht="15">
      <c r="D421" s="12" t="s">
        <v>443</v>
      </c>
    </row>
    <row r="422" ht="15">
      <c r="D422" s="12" t="s">
        <v>443</v>
      </c>
    </row>
    <row r="423" ht="15">
      <c r="D423" s="12" t="s">
        <v>443</v>
      </c>
    </row>
    <row r="424" ht="15">
      <c r="D424" s="12" t="s">
        <v>443</v>
      </c>
    </row>
    <row r="425" ht="15">
      <c r="D425" s="12" t="s">
        <v>443</v>
      </c>
    </row>
    <row r="426" ht="15">
      <c r="D426" s="12" t="s">
        <v>443</v>
      </c>
    </row>
    <row r="427" ht="15">
      <c r="D427" s="12" t="s">
        <v>443</v>
      </c>
    </row>
    <row r="428" ht="15">
      <c r="D428" s="12" t="s">
        <v>443</v>
      </c>
    </row>
    <row r="429" ht="15">
      <c r="D429" s="12" t="s">
        <v>443</v>
      </c>
    </row>
    <row r="430" ht="15">
      <c r="D430" s="12" t="s">
        <v>443</v>
      </c>
    </row>
    <row r="431" ht="15">
      <c r="D431" s="12" t="s">
        <v>443</v>
      </c>
    </row>
    <row r="432" ht="15">
      <c r="D432" s="12" t="s">
        <v>443</v>
      </c>
    </row>
    <row r="433" ht="15">
      <c r="D433" s="12" t="s">
        <v>443</v>
      </c>
    </row>
    <row r="434" ht="15">
      <c r="D434" s="12" t="s">
        <v>443</v>
      </c>
    </row>
    <row r="435" ht="15">
      <c r="D435" s="12" t="s">
        <v>443</v>
      </c>
    </row>
    <row r="436" ht="15">
      <c r="D436" s="12" t="s">
        <v>443</v>
      </c>
    </row>
    <row r="437" ht="15">
      <c r="D437" s="12" t="s">
        <v>443</v>
      </c>
    </row>
    <row r="438" ht="15">
      <c r="D438" s="12" t="s">
        <v>443</v>
      </c>
    </row>
    <row r="439" ht="15">
      <c r="D439" s="12" t="s">
        <v>443</v>
      </c>
    </row>
    <row r="440" ht="15">
      <c r="D440" s="12" t="s">
        <v>443</v>
      </c>
    </row>
    <row r="441" ht="15">
      <c r="D441" s="12" t="s">
        <v>443</v>
      </c>
    </row>
    <row r="442" ht="15">
      <c r="D442" s="12" t="s">
        <v>443</v>
      </c>
    </row>
    <row r="443" ht="15">
      <c r="D443" s="12" t="s">
        <v>443</v>
      </c>
    </row>
    <row r="444" ht="15">
      <c r="D444" s="12" t="s">
        <v>443</v>
      </c>
    </row>
    <row r="445" ht="15">
      <c r="D445" s="12" t="s">
        <v>443</v>
      </c>
    </row>
    <row r="446" ht="15">
      <c r="D446" s="12" t="s">
        <v>443</v>
      </c>
    </row>
    <row r="447" ht="15">
      <c r="D447" s="12" t="s">
        <v>443</v>
      </c>
    </row>
    <row r="448" ht="15">
      <c r="D448" s="12" t="s">
        <v>443</v>
      </c>
    </row>
    <row r="449" ht="15">
      <c r="D449" s="12" t="s">
        <v>443</v>
      </c>
    </row>
    <row r="450" ht="15">
      <c r="D450" s="12" t="s">
        <v>443</v>
      </c>
    </row>
    <row r="451" ht="15">
      <c r="D451" s="12" t="s">
        <v>443</v>
      </c>
    </row>
    <row r="452" ht="15">
      <c r="D452" s="12" t="s">
        <v>443</v>
      </c>
    </row>
    <row r="453" ht="15">
      <c r="D453" s="12" t="s">
        <v>443</v>
      </c>
    </row>
    <row r="454" ht="15">
      <c r="D454" s="12" t="s">
        <v>443</v>
      </c>
    </row>
    <row r="455" ht="15">
      <c r="D455" s="12" t="s">
        <v>443</v>
      </c>
    </row>
    <row r="456" ht="15">
      <c r="D456" s="12" t="s">
        <v>443</v>
      </c>
    </row>
    <row r="457" ht="15">
      <c r="D457" s="12" t="s">
        <v>443</v>
      </c>
    </row>
    <row r="458" ht="15">
      <c r="D458" s="12" t="s">
        <v>443</v>
      </c>
    </row>
    <row r="459" ht="15">
      <c r="D459" s="12" t="s">
        <v>443</v>
      </c>
    </row>
    <row r="460" ht="15">
      <c r="D460" s="12" t="s">
        <v>443</v>
      </c>
    </row>
    <row r="461" ht="15">
      <c r="D461" s="12" t="s">
        <v>443</v>
      </c>
    </row>
    <row r="462" ht="15">
      <c r="D462" s="12" t="s">
        <v>443</v>
      </c>
    </row>
    <row r="463" ht="15">
      <c r="D463" s="12" t="s">
        <v>443</v>
      </c>
    </row>
    <row r="464" ht="15">
      <c r="D464" s="12" t="s">
        <v>443</v>
      </c>
    </row>
    <row r="465" ht="15">
      <c r="D465" s="12" t="s">
        <v>443</v>
      </c>
    </row>
    <row r="466" ht="15">
      <c r="D466" s="12" t="s">
        <v>443</v>
      </c>
    </row>
    <row r="467" ht="15">
      <c r="D467" s="12" t="s">
        <v>443</v>
      </c>
    </row>
    <row r="468" ht="15">
      <c r="D468" s="12" t="s">
        <v>443</v>
      </c>
    </row>
    <row r="469" ht="15">
      <c r="D469" s="12" t="s">
        <v>443</v>
      </c>
    </row>
    <row r="470" ht="15">
      <c r="D470" s="12" t="s">
        <v>443</v>
      </c>
    </row>
    <row r="471" ht="15">
      <c r="D471" s="12" t="s">
        <v>443</v>
      </c>
    </row>
    <row r="472" ht="15">
      <c r="D472" s="12" t="s">
        <v>443</v>
      </c>
    </row>
    <row r="473" ht="15">
      <c r="D473" s="12" t="s">
        <v>443</v>
      </c>
    </row>
    <row r="474" ht="15">
      <c r="D474" s="12" t="s">
        <v>443</v>
      </c>
    </row>
    <row r="475" ht="15">
      <c r="D475" s="12" t="s">
        <v>443</v>
      </c>
    </row>
    <row r="476" ht="15">
      <c r="D476" s="12" t="s">
        <v>443</v>
      </c>
    </row>
    <row r="477" ht="15">
      <c r="D477" s="12" t="s">
        <v>443</v>
      </c>
    </row>
    <row r="478" ht="15">
      <c r="D478" s="12" t="s">
        <v>443</v>
      </c>
    </row>
    <row r="479" ht="15">
      <c r="D479" s="12" t="s">
        <v>443</v>
      </c>
    </row>
    <row r="480" ht="15">
      <c r="D480" s="12" t="s">
        <v>443</v>
      </c>
    </row>
    <row r="481" ht="15">
      <c r="D481" s="12" t="s">
        <v>443</v>
      </c>
    </row>
    <row r="482" ht="15">
      <c r="D482" s="12" t="s">
        <v>443</v>
      </c>
    </row>
    <row r="483" ht="15">
      <c r="D483" s="12" t="s">
        <v>443</v>
      </c>
    </row>
    <row r="484" ht="15">
      <c r="D484" s="12" t="s">
        <v>443</v>
      </c>
    </row>
    <row r="485" ht="15">
      <c r="D485" s="12" t="s">
        <v>443</v>
      </c>
    </row>
    <row r="486" ht="15">
      <c r="D486" s="12" t="s">
        <v>443</v>
      </c>
    </row>
    <row r="487" ht="15">
      <c r="D487" s="12" t="s">
        <v>443</v>
      </c>
    </row>
    <row r="488" ht="15">
      <c r="D488" s="12" t="s">
        <v>443</v>
      </c>
    </row>
    <row r="489" ht="15">
      <c r="D489" s="12" t="s">
        <v>443</v>
      </c>
    </row>
    <row r="490" ht="15">
      <c r="D490" s="12" t="s">
        <v>443</v>
      </c>
    </row>
    <row r="491" ht="15">
      <c r="D491" s="12" t="s">
        <v>443</v>
      </c>
    </row>
    <row r="492" ht="15">
      <c r="D492" s="12" t="s">
        <v>443</v>
      </c>
    </row>
    <row r="493" ht="15">
      <c r="D493" s="12" t="s">
        <v>443</v>
      </c>
    </row>
    <row r="494" ht="15">
      <c r="D494" s="12" t="s">
        <v>443</v>
      </c>
    </row>
    <row r="495" ht="15">
      <c r="D495" s="12" t="s">
        <v>443</v>
      </c>
    </row>
    <row r="496" ht="15">
      <c r="D496" s="12" t="s">
        <v>443</v>
      </c>
    </row>
    <row r="497" ht="15">
      <c r="D497" s="12" t="s">
        <v>443</v>
      </c>
    </row>
    <row r="498" ht="15">
      <c r="D498" s="12" t="s">
        <v>443</v>
      </c>
    </row>
    <row r="499" ht="15">
      <c r="D499" s="12" t="s">
        <v>443</v>
      </c>
    </row>
    <row r="500" ht="15">
      <c r="D500" s="12" t="s">
        <v>443</v>
      </c>
    </row>
    <row r="501" ht="15">
      <c r="D501" s="12" t="s">
        <v>443</v>
      </c>
    </row>
    <row r="502" ht="15">
      <c r="D502" s="12" t="s">
        <v>443</v>
      </c>
    </row>
    <row r="503" ht="15">
      <c r="D503" s="12" t="s">
        <v>443</v>
      </c>
    </row>
    <row r="504" ht="15">
      <c r="D504" s="12" t="s">
        <v>443</v>
      </c>
    </row>
    <row r="505" ht="15">
      <c r="D505" s="12" t="s">
        <v>443</v>
      </c>
    </row>
    <row r="506" ht="15">
      <c r="D506" s="12" t="s">
        <v>443</v>
      </c>
    </row>
    <row r="507" ht="15">
      <c r="D507" s="12" t="s">
        <v>443</v>
      </c>
    </row>
    <row r="508" ht="15">
      <c r="D508" s="12" t="s">
        <v>443</v>
      </c>
    </row>
    <row r="509" ht="15">
      <c r="D509" s="12" t="s">
        <v>443</v>
      </c>
    </row>
    <row r="510" ht="15">
      <c r="D510" s="12" t="s">
        <v>443</v>
      </c>
    </row>
    <row r="511" ht="15">
      <c r="D511" s="12" t="s">
        <v>443</v>
      </c>
    </row>
    <row r="512" ht="15">
      <c r="D512" s="12" t="s">
        <v>443</v>
      </c>
    </row>
    <row r="513" ht="15">
      <c r="D513" s="12" t="s">
        <v>443</v>
      </c>
    </row>
    <row r="514" ht="15">
      <c r="D514" s="12" t="s">
        <v>443</v>
      </c>
    </row>
    <row r="515" ht="15">
      <c r="D515" s="12" t="s">
        <v>443</v>
      </c>
    </row>
    <row r="516" ht="15">
      <c r="D516" s="12" t="s">
        <v>443</v>
      </c>
    </row>
    <row r="517" ht="15">
      <c r="D517" s="12" t="s">
        <v>443</v>
      </c>
    </row>
    <row r="518" ht="15">
      <c r="D518" s="12" t="s">
        <v>443</v>
      </c>
    </row>
    <row r="519" ht="15">
      <c r="D519" s="12" t="s">
        <v>443</v>
      </c>
    </row>
    <row r="520" ht="15">
      <c r="D520" s="12" t="s">
        <v>443</v>
      </c>
    </row>
    <row r="521" ht="15">
      <c r="D521" s="12" t="s">
        <v>443</v>
      </c>
    </row>
    <row r="522" ht="15">
      <c r="D522" s="12" t="s">
        <v>443</v>
      </c>
    </row>
    <row r="523" ht="15">
      <c r="D523" s="12" t="s">
        <v>443</v>
      </c>
    </row>
    <row r="524" ht="15">
      <c r="D524" s="12" t="s">
        <v>443</v>
      </c>
    </row>
    <row r="525" ht="15">
      <c r="D525" s="12" t="s">
        <v>443</v>
      </c>
    </row>
    <row r="526" ht="15">
      <c r="D526" s="12" t="s">
        <v>443</v>
      </c>
    </row>
    <row r="527" ht="15">
      <c r="D527" s="12" t="s">
        <v>443</v>
      </c>
    </row>
    <row r="528" ht="15">
      <c r="D528" s="12" t="s">
        <v>443</v>
      </c>
    </row>
    <row r="529" ht="15">
      <c r="D529" s="12" t="s">
        <v>443</v>
      </c>
    </row>
    <row r="530" ht="15">
      <c r="D530" s="12" t="s">
        <v>443</v>
      </c>
    </row>
    <row r="531" ht="15">
      <c r="D531" s="12" t="s">
        <v>443</v>
      </c>
    </row>
    <row r="532" ht="15">
      <c r="D532" s="12" t="s">
        <v>443</v>
      </c>
    </row>
    <row r="533" ht="15">
      <c r="D533" s="12" t="s">
        <v>443</v>
      </c>
    </row>
    <row r="534" ht="15">
      <c r="D534" s="12" t="s">
        <v>443</v>
      </c>
    </row>
    <row r="535" ht="15">
      <c r="D535" s="12" t="s">
        <v>443</v>
      </c>
    </row>
    <row r="536" ht="15">
      <c r="D536" s="12" t="s">
        <v>443</v>
      </c>
    </row>
    <row r="537" ht="15">
      <c r="D537" s="12" t="s">
        <v>443</v>
      </c>
    </row>
    <row r="538" ht="15">
      <c r="D538" s="12" t="s">
        <v>443</v>
      </c>
    </row>
    <row r="539" ht="15">
      <c r="D539" s="12" t="s">
        <v>443</v>
      </c>
    </row>
    <row r="540" ht="15">
      <c r="D540" s="12" t="s">
        <v>443</v>
      </c>
    </row>
    <row r="541" ht="15">
      <c r="D541" s="12" t="s">
        <v>443</v>
      </c>
    </row>
    <row r="542" ht="15">
      <c r="D542" s="12" t="s">
        <v>443</v>
      </c>
    </row>
    <row r="543" ht="15">
      <c r="D543" s="12" t="s">
        <v>443</v>
      </c>
    </row>
    <row r="544" ht="15">
      <c r="D544" s="12" t="s">
        <v>443</v>
      </c>
    </row>
    <row r="545" ht="15">
      <c r="D545" s="12" t="s">
        <v>443</v>
      </c>
    </row>
    <row r="546" ht="15">
      <c r="D546" s="12" t="s">
        <v>443</v>
      </c>
    </row>
    <row r="547" ht="15">
      <c r="D547" s="12" t="s">
        <v>443</v>
      </c>
    </row>
    <row r="548" ht="15">
      <c r="D548" s="12" t="s">
        <v>443</v>
      </c>
    </row>
    <row r="549" ht="15">
      <c r="D549" s="12" t="s">
        <v>443</v>
      </c>
    </row>
    <row r="550" ht="15">
      <c r="D550" s="12" t="s">
        <v>443</v>
      </c>
    </row>
    <row r="551" ht="15">
      <c r="D551" s="12" t="s">
        <v>443</v>
      </c>
    </row>
    <row r="552" ht="15">
      <c r="D552" s="12" t="s">
        <v>443</v>
      </c>
    </row>
    <row r="553" ht="15">
      <c r="D553" s="12" t="s">
        <v>443</v>
      </c>
    </row>
    <row r="554" ht="15">
      <c r="D554" s="12" t="s">
        <v>443</v>
      </c>
    </row>
    <row r="555" ht="15">
      <c r="D555" s="12" t="s">
        <v>443</v>
      </c>
    </row>
    <row r="556" ht="15">
      <c r="D556" s="12" t="s">
        <v>443</v>
      </c>
    </row>
    <row r="557" ht="15">
      <c r="D557" s="12" t="s">
        <v>443</v>
      </c>
    </row>
    <row r="558" ht="15">
      <c r="D558" s="12" t="s">
        <v>443</v>
      </c>
    </row>
    <row r="559" ht="15">
      <c r="D559" s="12" t="s">
        <v>443</v>
      </c>
    </row>
    <row r="560" ht="15">
      <c r="D560" s="12" t="s">
        <v>443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</dc:creator>
  <cp:keywords/>
  <dc:description/>
  <cp:lastModifiedBy>Presupuesto</cp:lastModifiedBy>
  <cp:lastPrinted>2018-05-30T16:12:36Z</cp:lastPrinted>
  <dcterms:created xsi:type="dcterms:W3CDTF">2017-03-17T03:21:22Z</dcterms:created>
  <dcterms:modified xsi:type="dcterms:W3CDTF">2018-06-01T13:58:23Z</dcterms:modified>
  <cp:category/>
  <cp:version/>
  <cp:contentType/>
  <cp:contentStatus/>
</cp:coreProperties>
</file>