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5" windowWidth="18915" windowHeight="11820"/>
  </bookViews>
  <sheets>
    <sheet name="Abril2018" sheetId="1" r:id="rId1"/>
  </sheets>
  <calcPr calcId="125725"/>
</workbook>
</file>

<file path=xl/calcChain.xml><?xml version="1.0" encoding="utf-8"?>
<calcChain xmlns="http://schemas.openxmlformats.org/spreadsheetml/2006/main">
  <c r="E87" i="1"/>
  <c r="B87"/>
  <c r="E82"/>
  <c r="E81"/>
  <c r="B81"/>
  <c r="E73"/>
  <c r="E46"/>
  <c r="E45"/>
  <c r="E44"/>
  <c r="E40"/>
  <c r="E38"/>
  <c r="E36"/>
  <c r="E35"/>
  <c r="E34"/>
  <c r="E33"/>
  <c r="E32"/>
  <c r="E31"/>
  <c r="E30"/>
  <c r="E29"/>
  <c r="D28"/>
  <c r="E28" s="1"/>
  <c r="E27"/>
  <c r="E26"/>
  <c r="E25"/>
  <c r="D24"/>
  <c r="D106" s="1"/>
  <c r="C24"/>
  <c r="E24" s="1"/>
  <c r="E23"/>
  <c r="E22"/>
  <c r="E21"/>
  <c r="E18"/>
  <c r="E17"/>
  <c r="B17"/>
  <c r="E14"/>
  <c r="E12"/>
  <c r="E11"/>
  <c r="B11"/>
  <c r="C106" l="1"/>
  <c r="E106" l="1"/>
  <c r="C8"/>
</calcChain>
</file>

<file path=xl/sharedStrings.xml><?xml version="1.0" encoding="utf-8"?>
<sst xmlns="http://schemas.openxmlformats.org/spreadsheetml/2006/main" count="103" uniqueCount="103">
  <si>
    <t xml:space="preserve">                                 </t>
  </si>
  <si>
    <t xml:space="preserve">                           INDUSTRIA NACIONAL DE LA AGUJA - INAGUJA</t>
  </si>
  <si>
    <t xml:space="preserve">                                         Ejecutado  en  Abril /2018</t>
  </si>
  <si>
    <t xml:space="preserve">                                                         Fondo 100</t>
  </si>
  <si>
    <t>Agrupaciones</t>
  </si>
  <si>
    <t>Presupuesto Anual</t>
  </si>
  <si>
    <t>Presupuesto Abril</t>
  </si>
  <si>
    <t>Ejecutado Abril</t>
  </si>
  <si>
    <t>Variación</t>
  </si>
  <si>
    <t>Apropiacion presupuestaria</t>
  </si>
  <si>
    <t>2.1-REMUNERACIONES Y CONTRIBUCIONES</t>
  </si>
  <si>
    <t>2.1.1-REMUNERACIONES</t>
  </si>
  <si>
    <t xml:space="preserve">    2.1.1.1.01-Sueldos fijos</t>
  </si>
  <si>
    <t xml:space="preserve">    2.1.1.2.01-Sueldos al personal contrado e igualado</t>
  </si>
  <si>
    <t>2.1.1.4.01  Regalia Pascual</t>
  </si>
  <si>
    <t>2.1.1.5.01 Prestaciones  Economicas</t>
  </si>
  <si>
    <t>2.1.1.5.04 Proporcion de Vacaciones No disfrutadas</t>
  </si>
  <si>
    <t>2.1.2-SOBRESUELDOS</t>
  </si>
  <si>
    <t>2.1.2.2.05  Compensacion por Servicios de de Seguridad</t>
  </si>
  <si>
    <t>2.1.2.2.02 Horas Extras</t>
  </si>
  <si>
    <t>2.1.2.2.09 Bono Por desempeño</t>
  </si>
  <si>
    <t xml:space="preserve">     2.1.2.2.08-Compensaciones Especiales</t>
  </si>
  <si>
    <t>2.1.3-DIETAS Y GASTOS DE REPRESENTACION</t>
  </si>
  <si>
    <t xml:space="preserve">    2.1.3.2.01-Gastos de representacion en el pais</t>
  </si>
  <si>
    <t>2.1.5-CONTRIBUCIONES A LA SEGURIDAD SOCIAL</t>
  </si>
  <si>
    <t xml:space="preserve">    2.1.5.1.01-Contribuciones al seguro de salud</t>
  </si>
  <si>
    <t xml:space="preserve">    2.1.5.2.01-Contribuciones al seguro de pensiones</t>
  </si>
  <si>
    <t xml:space="preserve">    2.1.5.3.01-Contribuciones al seguro de riesgo laboral</t>
  </si>
  <si>
    <t>2.2.1-SERVICIOS BASICOS</t>
  </si>
  <si>
    <t xml:space="preserve">     2.2.1.2.01-Larga distancia</t>
  </si>
  <si>
    <t xml:space="preserve">     2.2.1.3.01-Telefono Local</t>
  </si>
  <si>
    <t xml:space="preserve">     2.2.1.5.01-Servicio de Internet y Television por cable</t>
  </si>
  <si>
    <t xml:space="preserve">     2.2.1.6.01-Energia electrica</t>
  </si>
  <si>
    <t xml:space="preserve">     2.2.1.7.01-Agua</t>
  </si>
  <si>
    <t xml:space="preserve">     2.2.1.8.01 Recoleccion de Residuos</t>
  </si>
  <si>
    <t>2.2.2-PUBLICIDAD, IMPRESIÓN Y ENCUADERNACION</t>
  </si>
  <si>
    <t xml:space="preserve">    2.2.2.1.01- Publicidad y Propaganda</t>
  </si>
  <si>
    <t>2.2.2.2.01 Impresión y Encuadernacion</t>
  </si>
  <si>
    <t>2.2.3-VIATICOS</t>
  </si>
  <si>
    <t xml:space="preserve">   2.2.3.1.01-Viaticos dentro del pais</t>
  </si>
  <si>
    <t xml:space="preserve">   2.2.3.1.01-Viaticos Fuera del Pais</t>
  </si>
  <si>
    <t>2.2.4. Transporte y Almacenaje</t>
  </si>
  <si>
    <t>2.2.4.1.01  Pasajes</t>
  </si>
  <si>
    <t>2.2.5-ALQUILER Y RENTAS</t>
  </si>
  <si>
    <t xml:space="preserve">    2.2.5.1.01-Alquileres y Rentas de Edificios y locales</t>
  </si>
  <si>
    <t>2.2.6.5.1.01 Poliza de Seguros</t>
  </si>
  <si>
    <t>2.2.7-SERV. DE CONSERV., REP. MENORES E INST. TEMP.</t>
  </si>
  <si>
    <t>2.2.7.1.01    Obras Menores en Edificaciones</t>
  </si>
  <si>
    <t xml:space="preserve">2.2.7.1.02  Servicios Especiales de Mantenimiento </t>
  </si>
  <si>
    <t>2.2.7.1.06 Instalaciones Electricas</t>
  </si>
  <si>
    <t>2.7.2 Mantenimiento y Reparacion de Maquinarias y Equipos</t>
  </si>
  <si>
    <t>2.2.7.2.01 Mantenimiento y Reparacion Muebles y Equipos</t>
  </si>
  <si>
    <t>2.2.7.2.02  Mant. Y Rep. Equipo de Computacion</t>
  </si>
  <si>
    <r>
      <t xml:space="preserve">   </t>
    </r>
    <r>
      <rPr>
        <b/>
        <i/>
        <sz val="11"/>
        <color indexed="8"/>
        <rFont val="Arial Narrow"/>
        <family val="2"/>
      </rPr>
      <t xml:space="preserve"> 2.2.7.2.06</t>
    </r>
    <r>
      <rPr>
        <i/>
        <sz val="11"/>
        <color indexed="8"/>
        <rFont val="Arial Narrow"/>
        <family val="2"/>
      </rPr>
      <t>-Mantenimiento y rep. De eq. De transp.</t>
    </r>
  </si>
  <si>
    <t>2.2.8-OTROS SERVICIOS NO INCLUIDOS</t>
  </si>
  <si>
    <r>
      <t xml:space="preserve">2.2.8.5.01 </t>
    </r>
    <r>
      <rPr>
        <i/>
        <sz val="10"/>
        <color indexed="8"/>
        <rFont val="Arial Narrow"/>
        <family val="2"/>
      </rPr>
      <t>Fumigacion</t>
    </r>
  </si>
  <si>
    <r>
      <t xml:space="preserve">2.2.8.5.02 </t>
    </r>
    <r>
      <rPr>
        <i/>
        <sz val="10"/>
        <color indexed="8"/>
        <rFont val="Arial Narrow"/>
        <family val="2"/>
      </rPr>
      <t>Lavanderia</t>
    </r>
  </si>
  <si>
    <t>2.2.8.6. Organización de Eventos y Fectividades</t>
  </si>
  <si>
    <t>2.2.8.6.01 Eventos Generales</t>
  </si>
  <si>
    <t>2.2.8.6.02   Festividades</t>
  </si>
  <si>
    <t>2.8.7 Servicios Tecnicos Profesionales</t>
  </si>
  <si>
    <r>
      <t xml:space="preserve">2.2.8.7.01 </t>
    </r>
    <r>
      <rPr>
        <i/>
        <sz val="10"/>
        <color indexed="8"/>
        <rFont val="Arial Narrow"/>
        <family val="2"/>
      </rPr>
      <t>Estudios de Ingenieria, Arquitectura</t>
    </r>
  </si>
  <si>
    <t>2.2.8.7.04- Servicios de Capacitacion</t>
  </si>
  <si>
    <t>2.3.3.1.01  Papel de  Carton e Impresos</t>
  </si>
  <si>
    <t>Papel de Escritorio</t>
  </si>
  <si>
    <t>Productos de Papel y Carton</t>
  </si>
  <si>
    <t>2.3.3.3.01 Productos de Artes Graficas</t>
  </si>
  <si>
    <t>2.3.3.4.01 Libros Revistas y Periodicos</t>
  </si>
  <si>
    <t>2.3.3.5.01 Textos de Enseñansa</t>
  </si>
  <si>
    <t>2.3.1-ALIMENTOS Y PRODUCTOS AGROFORESTALES</t>
  </si>
  <si>
    <t xml:space="preserve">   2.3.1.1.01-Alimentos y bebidas para personas</t>
  </si>
  <si>
    <t>2.3.2.1.01  Hilados y Telas</t>
  </si>
  <si>
    <t>2.3.2.2.01 Acabados Textiles</t>
  </si>
  <si>
    <t xml:space="preserve">2.3.2.3.01 Prendas de Vestir </t>
  </si>
  <si>
    <t>2.3.5  Productos de Cuero, Caucho y Plástico</t>
  </si>
  <si>
    <t>2.3.5.5.01Articulos de Plasticos</t>
  </si>
  <si>
    <t>2.3.5.4.01 Articulos de Caucho</t>
  </si>
  <si>
    <t>2.3.5.3.01  Lantas y Neumaticos</t>
  </si>
  <si>
    <t>2.3.7-COMBUST., LUBRIC., PROD. QUIMICOS Y CONEXOS</t>
  </si>
  <si>
    <t xml:space="preserve">    2.3.7.1.01-Gasolina</t>
  </si>
  <si>
    <t xml:space="preserve">    2.3.7.1.02-Gasoil</t>
  </si>
  <si>
    <t>2.3.7.2.05 Aceites y grasas</t>
  </si>
  <si>
    <t>2.3.7.2.  Productos Químicos y Conexos</t>
  </si>
  <si>
    <t xml:space="preserve">2.3.7.2.06 Pinturas Lacas y Barnices </t>
  </si>
  <si>
    <t>2.3.9-PRODUCTOS Y UTILES VARIOS</t>
  </si>
  <si>
    <t>2.3.9.1 .01  Materiales y Utiles de Limpieza</t>
  </si>
  <si>
    <t>2.3.9.2.01 Materiales y Suministro de Oficina e Informatica</t>
  </si>
  <si>
    <t>2.3.9.5.01 Utiles de Cocina y Comedor</t>
  </si>
  <si>
    <t xml:space="preserve"> 2.3.9.6.01-Productos Electricos y afines</t>
  </si>
  <si>
    <t>2.3.9.8.01 Otros repuestos y Accesorios Menores</t>
  </si>
  <si>
    <t>2.3.9.9.01 Utiles  Varios NIP</t>
  </si>
  <si>
    <t>2.3.9.9.02 Bonos y Utiles Diversos</t>
  </si>
  <si>
    <t>2.3.9.9.04 Prouctos y Utiles de Defensa y Seguridad</t>
  </si>
  <si>
    <t>2.4.1.2.01  Ayudas y Donaciones a Hogares y Personas</t>
  </si>
  <si>
    <t>2.6.1.1   Muebles  Equipos  de Oficina y Estanteria</t>
  </si>
  <si>
    <t>2.6.1.1.01   Muebles Equipos de Oficina y Estanteria</t>
  </si>
  <si>
    <t>2.6.1.2.01   Muebles de Alojamiento, Excento Oficina y Estanteria</t>
  </si>
  <si>
    <t>2.6.1.3.01-     Equipo Computacional</t>
  </si>
  <si>
    <t>2.6.1.4.01     Electrodomesticos</t>
  </si>
  <si>
    <t>2.6.2.3.01  Camaras Fotograficas y Videos</t>
  </si>
  <si>
    <t>2.6.4.1.01 Automoviles y Camiones</t>
  </si>
  <si>
    <t>2.7.1.2.01   Obras Menores en Edificaciones</t>
  </si>
  <si>
    <t>T O T A L   D E   G A S T O 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</si>
</sst>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Arial Narrow"/>
      <family val="2"/>
    </font>
    <font>
      <i/>
      <sz val="14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2"/>
      <color theme="1"/>
      <name val="Arial Narrow"/>
      <family val="2"/>
    </font>
    <font>
      <b/>
      <i/>
      <sz val="8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i/>
      <sz val="11"/>
      <color indexed="8"/>
      <name val="Arial Narrow"/>
      <family val="2"/>
    </font>
    <font>
      <i/>
      <sz val="11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color rgb="FF58595B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43" fontId="7" fillId="0" borderId="3" xfId="1" applyFont="1" applyBorder="1"/>
    <xf numFmtId="0" fontId="4" fillId="0" borderId="3" xfId="0" applyFont="1" applyBorder="1"/>
    <xf numFmtId="43" fontId="4" fillId="0" borderId="4" xfId="1" applyFont="1" applyBorder="1"/>
    <xf numFmtId="0" fontId="4" fillId="0" borderId="5" xfId="0" applyFont="1" applyBorder="1"/>
    <xf numFmtId="0" fontId="7" fillId="3" borderId="6" xfId="0" applyFont="1" applyFill="1" applyBorder="1" applyAlignment="1">
      <alignment horizontal="center"/>
    </xf>
    <xf numFmtId="0" fontId="4" fillId="3" borderId="7" xfId="0" applyFont="1" applyFill="1" applyBorder="1"/>
    <xf numFmtId="43" fontId="7" fillId="3" borderId="8" xfId="1" applyFont="1" applyFill="1" applyBorder="1"/>
    <xf numFmtId="43" fontId="4" fillId="0" borderId="9" xfId="1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43" fontId="4" fillId="0" borderId="13" xfId="1" applyFont="1" applyBorder="1"/>
    <xf numFmtId="0" fontId="8" fillId="0" borderId="14" xfId="0" applyFont="1" applyBorder="1"/>
    <xf numFmtId="0" fontId="4" fillId="0" borderId="13" xfId="0" applyFont="1" applyBorder="1"/>
    <xf numFmtId="43" fontId="4" fillId="0" borderId="13" xfId="1" applyFont="1" applyFill="1" applyBorder="1"/>
    <xf numFmtId="0" fontId="8" fillId="0" borderId="14" xfId="0" applyFont="1" applyFill="1" applyBorder="1"/>
    <xf numFmtId="43" fontId="8" fillId="0" borderId="13" xfId="1" applyFont="1" applyBorder="1"/>
    <xf numFmtId="43" fontId="8" fillId="0" borderId="13" xfId="1" applyFont="1" applyFill="1" applyBorder="1"/>
    <xf numFmtId="43" fontId="4" fillId="0" borderId="10" xfId="0" applyNumberFormat="1" applyFont="1" applyBorder="1"/>
    <xf numFmtId="0" fontId="9" fillId="0" borderId="14" xfId="0" applyFont="1" applyFill="1" applyBorder="1"/>
    <xf numFmtId="43" fontId="9" fillId="0" borderId="13" xfId="1" applyFont="1" applyBorder="1"/>
    <xf numFmtId="4" fontId="9" fillId="0" borderId="13" xfId="0" applyNumberFormat="1" applyFont="1" applyBorder="1"/>
    <xf numFmtId="4" fontId="9" fillId="0" borderId="0" xfId="0" applyNumberFormat="1" applyFont="1"/>
    <xf numFmtId="43" fontId="9" fillId="0" borderId="10" xfId="0" applyNumberFormat="1" applyFont="1" applyBorder="1"/>
    <xf numFmtId="43" fontId="9" fillId="0" borderId="13" xfId="1" applyFont="1" applyFill="1" applyBorder="1"/>
    <xf numFmtId="0" fontId="4" fillId="0" borderId="14" xfId="0" applyFont="1" applyFill="1" applyBorder="1"/>
    <xf numFmtId="43" fontId="10" fillId="0" borderId="13" xfId="1" applyFont="1" applyFill="1" applyBorder="1"/>
    <xf numFmtId="43" fontId="11" fillId="0" borderId="13" xfId="1" applyFont="1" applyFill="1" applyBorder="1"/>
    <xf numFmtId="43" fontId="8" fillId="0" borderId="10" xfId="0" applyNumberFormat="1" applyFont="1" applyBorder="1"/>
    <xf numFmtId="43" fontId="0" fillId="0" borderId="0" xfId="0" applyNumberFormat="1"/>
    <xf numFmtId="43" fontId="1" fillId="0" borderId="0" xfId="1" applyFont="1"/>
    <xf numFmtId="0" fontId="9" fillId="0" borderId="9" xfId="0" applyFont="1" applyFill="1" applyBorder="1"/>
    <xf numFmtId="43" fontId="9" fillId="0" borderId="15" xfId="0" applyNumberFormat="1" applyFont="1" applyBorder="1"/>
    <xf numFmtId="0" fontId="8" fillId="0" borderId="9" xfId="0" applyFont="1" applyFill="1" applyBorder="1"/>
    <xf numFmtId="0" fontId="9" fillId="0" borderId="13" xfId="0" applyFont="1" applyFill="1" applyBorder="1"/>
    <xf numFmtId="43" fontId="9" fillId="0" borderId="13" xfId="0" applyNumberFormat="1" applyFont="1" applyBorder="1"/>
    <xf numFmtId="0" fontId="8" fillId="0" borderId="13" xfId="0" applyFont="1" applyFill="1" applyBorder="1"/>
    <xf numFmtId="43" fontId="8" fillId="0" borderId="13" xfId="0" applyNumberFormat="1" applyFont="1" applyBorder="1"/>
    <xf numFmtId="43" fontId="9" fillId="0" borderId="13" xfId="1" applyFont="1" applyBorder="1" applyAlignment="1">
      <alignment wrapText="1"/>
    </xf>
    <xf numFmtId="4" fontId="15" fillId="0" borderId="13" xfId="0" applyNumberFormat="1" applyFont="1" applyBorder="1" applyAlignment="1">
      <alignment wrapText="1"/>
    </xf>
    <xf numFmtId="43" fontId="15" fillId="0" borderId="13" xfId="1" applyFont="1" applyBorder="1" applyAlignment="1">
      <alignment wrapText="1"/>
    </xf>
    <xf numFmtId="0" fontId="8" fillId="0" borderId="16" xfId="0" applyFont="1" applyFill="1" applyBorder="1"/>
    <xf numFmtId="43" fontId="9" fillId="0" borderId="17" xfId="1" applyFont="1" applyFill="1" applyBorder="1" applyAlignment="1">
      <alignment wrapText="1"/>
    </xf>
    <xf numFmtId="0" fontId="4" fillId="0" borderId="11" xfId="0" applyFont="1" applyFill="1" applyBorder="1"/>
    <xf numFmtId="0" fontId="8" fillId="2" borderId="18" xfId="0" applyFont="1" applyFill="1" applyBorder="1" applyAlignment="1">
      <alignment horizontal="center"/>
    </xf>
    <xf numFmtId="43" fontId="8" fillId="2" borderId="19" xfId="1" applyFont="1" applyFill="1" applyBorder="1"/>
    <xf numFmtId="43" fontId="7" fillId="2" borderId="19" xfId="1" applyFont="1" applyFill="1" applyBorder="1"/>
    <xf numFmtId="43" fontId="7" fillId="2" borderId="2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H106"/>
  <sheetViews>
    <sheetView tabSelected="1" topLeftCell="A181" zoomScaleNormal="100" workbookViewId="0">
      <selection activeCell="G108" sqref="G108"/>
    </sheetView>
  </sheetViews>
  <sheetFormatPr baseColWidth="10" defaultRowHeight="15"/>
  <cols>
    <col min="1" max="1" width="46.5703125" customWidth="1"/>
    <col min="2" max="2" width="15.5703125" customWidth="1"/>
    <col min="3" max="3" width="14" customWidth="1"/>
    <col min="4" max="4" width="12.5703125" customWidth="1"/>
    <col min="5" max="5" width="11.85546875" bestFit="1" customWidth="1"/>
    <col min="7" max="7" width="13.140625" bestFit="1" customWidth="1"/>
    <col min="8" max="8" width="14.140625" bestFit="1" customWidth="1"/>
  </cols>
  <sheetData>
    <row r="1" spans="1:5" ht="9" customHeight="1">
      <c r="B1" t="s">
        <v>0</v>
      </c>
    </row>
    <row r="2" spans="1:5" ht="18.75">
      <c r="A2" s="1" t="s">
        <v>1</v>
      </c>
      <c r="B2" s="2"/>
      <c r="C2" s="2"/>
      <c r="D2" s="2"/>
      <c r="E2" s="3"/>
    </row>
    <row r="3" spans="1:5" ht="18.75">
      <c r="A3" s="1" t="s">
        <v>2</v>
      </c>
      <c r="B3" s="2"/>
      <c r="C3" s="2"/>
      <c r="D3" s="2"/>
      <c r="E3" s="3"/>
    </row>
    <row r="4" spans="1:5" ht="18.75">
      <c r="A4" s="1" t="s">
        <v>3</v>
      </c>
      <c r="B4" s="2"/>
      <c r="C4" s="2"/>
      <c r="D4" s="2"/>
      <c r="E4" s="3"/>
    </row>
    <row r="5" spans="1:5" ht="12.75" customHeight="1" thickBot="1">
      <c r="A5" s="2"/>
      <c r="B5" s="2"/>
      <c r="C5" s="2"/>
      <c r="D5" s="2"/>
      <c r="E5" s="3"/>
    </row>
    <row r="6" spans="1:5" ht="32.25" thickBot="1">
      <c r="A6" s="4" t="s">
        <v>4</v>
      </c>
      <c r="B6" s="5" t="s">
        <v>5</v>
      </c>
      <c r="C6" s="6" t="s">
        <v>6</v>
      </c>
      <c r="D6" s="6" t="s">
        <v>7</v>
      </c>
      <c r="E6" s="4" t="s">
        <v>8</v>
      </c>
    </row>
    <row r="7" spans="1:5" ht="17.25" thickBot="1">
      <c r="A7" s="7"/>
      <c r="B7" s="8">
        <v>139188173</v>
      </c>
      <c r="C7" s="9"/>
      <c r="D7" s="10"/>
      <c r="E7" s="11"/>
    </row>
    <row r="8" spans="1:5" ht="17.25" thickBot="1">
      <c r="A8" s="12" t="s">
        <v>9</v>
      </c>
      <c r="B8" s="13"/>
      <c r="C8" s="14">
        <f>C106+1-1</f>
        <v>8917780.4600000009</v>
      </c>
      <c r="D8" s="15"/>
      <c r="E8" s="16"/>
    </row>
    <row r="9" spans="1:5" ht="16.5">
      <c r="A9" s="17"/>
      <c r="B9" s="18"/>
      <c r="C9" s="18"/>
      <c r="D9" s="19"/>
      <c r="E9" s="16"/>
    </row>
    <row r="10" spans="1:5" ht="16.5">
      <c r="A10" s="20" t="s">
        <v>10</v>
      </c>
      <c r="B10" s="21"/>
      <c r="C10" s="21"/>
      <c r="D10" s="22"/>
      <c r="E10" s="16"/>
    </row>
    <row r="11" spans="1:5" ht="16.5">
      <c r="A11" s="23" t="s">
        <v>11</v>
      </c>
      <c r="B11" s="24">
        <f>B12+B13+B14+B16</f>
        <v>64800000</v>
      </c>
      <c r="C11" s="24">
        <v>5564699.04</v>
      </c>
      <c r="D11" s="25">
        <v>5403223.04</v>
      </c>
      <c r="E11" s="26">
        <f>C11-D11</f>
        <v>161476</v>
      </c>
    </row>
    <row r="12" spans="1:5">
      <c r="A12" s="27" t="s">
        <v>12</v>
      </c>
      <c r="B12" s="28">
        <v>56000000</v>
      </c>
      <c r="C12" s="29">
        <v>5403223.04</v>
      </c>
      <c r="D12" s="30">
        <v>5403223.04</v>
      </c>
      <c r="E12" s="31">
        <f>C12-D12</f>
        <v>0</v>
      </c>
    </row>
    <row r="13" spans="1:5">
      <c r="A13" s="27" t="s">
        <v>13</v>
      </c>
      <c r="B13" s="28">
        <v>3500000</v>
      </c>
      <c r="C13" s="32">
        <v>220819</v>
      </c>
      <c r="D13" s="32">
        <v>220819</v>
      </c>
      <c r="E13" s="31">
        <v>0</v>
      </c>
    </row>
    <row r="14" spans="1:5" ht="16.5">
      <c r="A14" s="33" t="s">
        <v>14</v>
      </c>
      <c r="B14" s="28">
        <v>5000000</v>
      </c>
      <c r="C14" s="29">
        <v>0</v>
      </c>
      <c r="D14" s="30">
        <v>0</v>
      </c>
      <c r="E14" s="31">
        <f>C14-D14</f>
        <v>0</v>
      </c>
    </row>
    <row r="15" spans="1:5">
      <c r="A15" s="27" t="s">
        <v>15</v>
      </c>
      <c r="B15" s="28">
        <v>800000</v>
      </c>
      <c r="C15" s="32"/>
      <c r="D15" s="34"/>
      <c r="E15" s="31"/>
    </row>
    <row r="16" spans="1:5">
      <c r="A16" s="27" t="s">
        <v>16</v>
      </c>
      <c r="B16" s="28">
        <v>300000</v>
      </c>
      <c r="C16" s="32"/>
      <c r="D16" s="34"/>
      <c r="E16" s="31"/>
    </row>
    <row r="17" spans="1:8">
      <c r="A17" s="23" t="s">
        <v>17</v>
      </c>
      <c r="B17" s="24">
        <f>B21+B20+B19+B18</f>
        <v>3300000</v>
      </c>
      <c r="C17" s="25">
        <v>167000</v>
      </c>
      <c r="D17" s="35">
        <v>163848</v>
      </c>
      <c r="E17" s="36">
        <f>C17-D17</f>
        <v>3152</v>
      </c>
    </row>
    <row r="18" spans="1:8">
      <c r="A18" s="27" t="s">
        <v>18</v>
      </c>
      <c r="B18" s="28">
        <v>2000000</v>
      </c>
      <c r="C18" s="32">
        <v>163848</v>
      </c>
      <c r="D18" s="34">
        <v>163848</v>
      </c>
      <c r="E18" s="36">
        <f>C18-D18</f>
        <v>0</v>
      </c>
    </row>
    <row r="19" spans="1:8">
      <c r="A19" s="27" t="s">
        <v>19</v>
      </c>
      <c r="B19" s="28">
        <v>500000</v>
      </c>
      <c r="C19" s="32">
        <v>160000</v>
      </c>
      <c r="D19" s="34">
        <v>160000</v>
      </c>
      <c r="E19" s="31">
        <v>0</v>
      </c>
    </row>
    <row r="20" spans="1:8">
      <c r="A20" s="27" t="s">
        <v>20</v>
      </c>
      <c r="B20" s="28">
        <v>800000</v>
      </c>
      <c r="C20" s="32"/>
      <c r="D20" s="34"/>
      <c r="E20" s="31"/>
    </row>
    <row r="21" spans="1:8">
      <c r="A21" s="27" t="s">
        <v>21</v>
      </c>
      <c r="B21" s="28">
        <v>0</v>
      </c>
      <c r="C21" s="32">
        <v>0</v>
      </c>
      <c r="D21" s="34">
        <v>0</v>
      </c>
      <c r="E21" s="31">
        <f t="shared" ref="E21:E36" si="0">C21-D21</f>
        <v>0</v>
      </c>
      <c r="G21" s="37"/>
    </row>
    <row r="22" spans="1:8">
      <c r="A22" s="23" t="s">
        <v>22</v>
      </c>
      <c r="B22" s="24">
        <v>350000</v>
      </c>
      <c r="C22" s="25">
        <v>28500</v>
      </c>
      <c r="D22" s="35">
        <v>28500</v>
      </c>
      <c r="E22" s="36">
        <f t="shared" si="0"/>
        <v>0</v>
      </c>
    </row>
    <row r="23" spans="1:8">
      <c r="A23" s="27" t="s">
        <v>23</v>
      </c>
      <c r="B23" s="28">
        <v>85500</v>
      </c>
      <c r="C23" s="32">
        <v>28500</v>
      </c>
      <c r="D23" s="34">
        <v>28500</v>
      </c>
      <c r="E23" s="31">
        <f t="shared" si="0"/>
        <v>0</v>
      </c>
      <c r="H23" s="37"/>
    </row>
    <row r="24" spans="1:8">
      <c r="A24" s="23" t="s">
        <v>24</v>
      </c>
      <c r="B24" s="24">
        <v>9759807</v>
      </c>
      <c r="C24" s="25">
        <f>C25+C26+C27</f>
        <v>819681.41999999993</v>
      </c>
      <c r="D24" s="25">
        <f>D25+D26+D27</f>
        <v>819680.62239999988</v>
      </c>
      <c r="E24" s="36">
        <f t="shared" si="0"/>
        <v>0.79760000004898757</v>
      </c>
    </row>
    <row r="25" spans="1:8">
      <c r="A25" s="27" t="s">
        <v>25</v>
      </c>
      <c r="B25" s="28">
        <v>4081151</v>
      </c>
      <c r="C25" s="32">
        <v>378002.18</v>
      </c>
      <c r="D25" s="34">
        <v>378002.18</v>
      </c>
      <c r="E25" s="31">
        <f t="shared" si="0"/>
        <v>0</v>
      </c>
    </row>
    <row r="26" spans="1:8">
      <c r="A26" s="27" t="s">
        <v>26</v>
      </c>
      <c r="B26" s="28">
        <v>4243000</v>
      </c>
      <c r="C26" s="32">
        <v>383629.24</v>
      </c>
      <c r="D26" s="32">
        <v>383628.87239999999</v>
      </c>
      <c r="E26" s="31">
        <f t="shared" si="0"/>
        <v>0.36759999999776483</v>
      </c>
    </row>
    <row r="27" spans="1:8">
      <c r="A27" s="27" t="s">
        <v>27</v>
      </c>
      <c r="B27" s="28">
        <v>1435656</v>
      </c>
      <c r="C27" s="32">
        <v>58050</v>
      </c>
      <c r="D27" s="34">
        <v>58049.57</v>
      </c>
      <c r="E27" s="31">
        <f t="shared" si="0"/>
        <v>0.43000000000029104</v>
      </c>
    </row>
    <row r="28" spans="1:8">
      <c r="A28" s="23" t="s">
        <v>28</v>
      </c>
      <c r="B28" s="24">
        <v>5200000</v>
      </c>
      <c r="C28" s="25">
        <v>476400</v>
      </c>
      <c r="D28" s="25">
        <f>D29+D30+D31</f>
        <v>315589.97000000003</v>
      </c>
      <c r="E28" s="36">
        <f t="shared" si="0"/>
        <v>160810.02999999997</v>
      </c>
    </row>
    <row r="29" spans="1:8">
      <c r="A29" s="27" t="s">
        <v>29</v>
      </c>
      <c r="B29" s="28">
        <v>500000</v>
      </c>
      <c r="C29" s="32">
        <v>12485.76</v>
      </c>
      <c r="D29" s="32">
        <v>12485.76</v>
      </c>
      <c r="E29" s="31">
        <f t="shared" si="0"/>
        <v>0</v>
      </c>
    </row>
    <row r="30" spans="1:8">
      <c r="A30" s="27" t="s">
        <v>30</v>
      </c>
      <c r="B30" s="28">
        <v>2250000</v>
      </c>
      <c r="C30" s="32">
        <v>236385.76</v>
      </c>
      <c r="D30" s="32">
        <v>236385.76</v>
      </c>
      <c r="E30" s="31">
        <f t="shared" si="0"/>
        <v>0</v>
      </c>
    </row>
    <row r="31" spans="1:8">
      <c r="A31" s="27" t="s">
        <v>31</v>
      </c>
      <c r="B31" s="28">
        <v>500000</v>
      </c>
      <c r="C31" s="32">
        <v>66718.45</v>
      </c>
      <c r="D31" s="32">
        <v>66718.45</v>
      </c>
      <c r="E31" s="31">
        <f t="shared" si="0"/>
        <v>0</v>
      </c>
    </row>
    <row r="32" spans="1:8">
      <c r="A32" s="27" t="s">
        <v>32</v>
      </c>
      <c r="B32" s="28">
        <v>2500000</v>
      </c>
      <c r="C32" s="32">
        <v>82462.210000000006</v>
      </c>
      <c r="D32" s="32">
        <v>88139.46</v>
      </c>
      <c r="E32" s="31">
        <f t="shared" si="0"/>
        <v>-5677.25</v>
      </c>
    </row>
    <row r="33" spans="1:5">
      <c r="A33" s="27" t="s">
        <v>33</v>
      </c>
      <c r="B33" s="28">
        <v>100000</v>
      </c>
      <c r="C33" s="32">
        <v>2592</v>
      </c>
      <c r="D33" s="32">
        <v>2592</v>
      </c>
      <c r="E33" s="31">
        <f t="shared" si="0"/>
        <v>0</v>
      </c>
    </row>
    <row r="34" spans="1:5">
      <c r="A34" s="27" t="s">
        <v>34</v>
      </c>
      <c r="B34" s="28">
        <v>100000</v>
      </c>
      <c r="C34" s="32">
        <v>100000</v>
      </c>
      <c r="D34" s="32">
        <v>0</v>
      </c>
      <c r="E34" s="31">
        <f t="shared" si="0"/>
        <v>100000</v>
      </c>
    </row>
    <row r="35" spans="1:5">
      <c r="A35" s="23" t="s">
        <v>35</v>
      </c>
      <c r="B35" s="24">
        <v>1000000</v>
      </c>
      <c r="C35" s="25">
        <v>240000</v>
      </c>
      <c r="D35" s="35">
        <v>240000</v>
      </c>
      <c r="E35" s="36">
        <f t="shared" si="0"/>
        <v>0</v>
      </c>
    </row>
    <row r="36" spans="1:5">
      <c r="A36" s="27" t="s">
        <v>36</v>
      </c>
      <c r="B36" s="28">
        <v>240000</v>
      </c>
      <c r="C36" s="32">
        <v>900000</v>
      </c>
      <c r="D36" s="34">
        <v>0</v>
      </c>
      <c r="E36" s="31">
        <f t="shared" si="0"/>
        <v>900000</v>
      </c>
    </row>
    <row r="37" spans="1:5">
      <c r="A37" s="27" t="s">
        <v>37</v>
      </c>
      <c r="B37" s="28">
        <v>200000</v>
      </c>
      <c r="C37" s="32"/>
      <c r="D37" s="34"/>
      <c r="E37" s="31"/>
    </row>
    <row r="38" spans="1:5">
      <c r="A38" s="23" t="s">
        <v>38</v>
      </c>
      <c r="B38" s="24">
        <v>1300000</v>
      </c>
      <c r="C38" s="25">
        <v>100000</v>
      </c>
      <c r="D38" s="25">
        <v>100000</v>
      </c>
      <c r="E38" s="36">
        <f>C38-D38</f>
        <v>0</v>
      </c>
    </row>
    <row r="39" spans="1:5">
      <c r="A39" s="27" t="s">
        <v>39</v>
      </c>
      <c r="B39" s="28">
        <v>1300000</v>
      </c>
      <c r="C39" s="32">
        <v>91400</v>
      </c>
      <c r="D39" s="25">
        <v>91400</v>
      </c>
      <c r="E39" s="36"/>
    </row>
    <row r="40" spans="1:5">
      <c r="A40" s="27" t="s">
        <v>40</v>
      </c>
      <c r="B40" s="28">
        <v>380000</v>
      </c>
      <c r="C40" s="32">
        <v>188888</v>
      </c>
      <c r="D40" s="25">
        <v>187235.02</v>
      </c>
      <c r="E40" s="31">
        <f>C40-D40</f>
        <v>1652.9800000000105</v>
      </c>
    </row>
    <row r="41" spans="1:5">
      <c r="A41" s="23" t="s">
        <v>41</v>
      </c>
      <c r="B41" s="24">
        <v>202000</v>
      </c>
      <c r="C41" s="32"/>
      <c r="D41" s="25"/>
      <c r="E41" s="31"/>
    </row>
    <row r="42" spans="1:5">
      <c r="A42" s="27" t="s">
        <v>42</v>
      </c>
      <c r="B42" s="28">
        <v>202000</v>
      </c>
      <c r="C42" s="32"/>
      <c r="D42" s="25"/>
      <c r="E42" s="31"/>
    </row>
    <row r="43" spans="1:5">
      <c r="A43" s="27"/>
      <c r="B43" s="28"/>
      <c r="C43" s="32"/>
      <c r="D43" s="25"/>
      <c r="E43" s="31"/>
    </row>
    <row r="44" spans="1:5">
      <c r="A44" s="23" t="s">
        <v>43</v>
      </c>
      <c r="B44" s="24">
        <v>7500000</v>
      </c>
      <c r="C44" s="25">
        <v>1300000</v>
      </c>
      <c r="D44" s="35">
        <v>630250</v>
      </c>
      <c r="E44" s="36">
        <f>D44-D45</f>
        <v>0</v>
      </c>
    </row>
    <row r="45" spans="1:5">
      <c r="A45" s="27" t="s">
        <v>44</v>
      </c>
      <c r="B45" s="28">
        <v>1300000</v>
      </c>
      <c r="C45" s="32">
        <v>630250</v>
      </c>
      <c r="D45" s="34">
        <v>630250</v>
      </c>
      <c r="E45" s="31">
        <f>C45-D45</f>
        <v>0</v>
      </c>
    </row>
    <row r="46" spans="1:5">
      <c r="A46" s="27" t="s">
        <v>45</v>
      </c>
      <c r="B46" s="28">
        <v>200000</v>
      </c>
      <c r="C46" s="32">
        <v>200000</v>
      </c>
      <c r="D46" s="34">
        <v>178431.83</v>
      </c>
      <c r="E46" s="36">
        <f>C46-D46</f>
        <v>21568.170000000013</v>
      </c>
    </row>
    <row r="47" spans="1:5">
      <c r="A47" s="23" t="s">
        <v>46</v>
      </c>
      <c r="B47" s="24">
        <v>1500000</v>
      </c>
      <c r="C47" s="25"/>
      <c r="D47" s="35"/>
      <c r="E47" s="36"/>
    </row>
    <row r="48" spans="1:5">
      <c r="A48" s="27" t="s">
        <v>47</v>
      </c>
      <c r="B48" s="28">
        <v>50000</v>
      </c>
      <c r="C48" s="25"/>
      <c r="D48" s="35"/>
      <c r="E48" s="36"/>
    </row>
    <row r="49" spans="1:8">
      <c r="A49" s="27" t="s">
        <v>48</v>
      </c>
      <c r="B49" s="28">
        <v>500000</v>
      </c>
      <c r="C49" s="25"/>
      <c r="D49" s="35"/>
      <c r="E49" s="36"/>
    </row>
    <row r="50" spans="1:8">
      <c r="A50" s="27" t="s">
        <v>49</v>
      </c>
      <c r="B50" s="24">
        <v>350000</v>
      </c>
      <c r="C50" s="25"/>
      <c r="D50" s="35"/>
      <c r="E50" s="36"/>
    </row>
    <row r="51" spans="1:8">
      <c r="A51" s="27" t="s">
        <v>50</v>
      </c>
      <c r="B51" s="24"/>
      <c r="C51" s="25"/>
      <c r="D51" s="35"/>
      <c r="E51" s="36"/>
    </row>
    <row r="52" spans="1:8">
      <c r="A52" s="27" t="s">
        <v>51</v>
      </c>
      <c r="B52" s="24">
        <v>50000</v>
      </c>
      <c r="C52" s="25"/>
      <c r="D52" s="35"/>
      <c r="E52" s="36"/>
    </row>
    <row r="53" spans="1:8">
      <c r="A53" s="27" t="s">
        <v>52</v>
      </c>
      <c r="B53" s="24"/>
      <c r="C53" s="25"/>
      <c r="D53" s="35"/>
      <c r="E53" s="36"/>
    </row>
    <row r="54" spans="1:8" ht="16.5">
      <c r="A54" s="33" t="s">
        <v>53</v>
      </c>
      <c r="B54" s="28">
        <v>500000</v>
      </c>
      <c r="C54" s="32"/>
      <c r="D54" s="34"/>
      <c r="E54" s="31"/>
    </row>
    <row r="55" spans="1:8">
      <c r="A55" s="23" t="s">
        <v>54</v>
      </c>
      <c r="B55" s="24">
        <v>5471632</v>
      </c>
      <c r="C55" s="25"/>
      <c r="D55" s="35"/>
      <c r="E55" s="36"/>
    </row>
    <row r="56" spans="1:8">
      <c r="A56" s="23" t="s">
        <v>55</v>
      </c>
      <c r="B56" s="28">
        <v>64000</v>
      </c>
      <c r="C56" s="25"/>
      <c r="D56" s="35"/>
      <c r="E56" s="36"/>
    </row>
    <row r="57" spans="1:8">
      <c r="A57" s="23" t="s">
        <v>56</v>
      </c>
      <c r="B57" s="28">
        <v>20000</v>
      </c>
      <c r="C57" s="25"/>
      <c r="D57" s="35"/>
      <c r="E57" s="36"/>
    </row>
    <row r="58" spans="1:8">
      <c r="A58" s="23" t="s">
        <v>57</v>
      </c>
      <c r="B58" s="24"/>
      <c r="C58" s="25"/>
      <c r="D58" s="35"/>
      <c r="E58" s="36"/>
    </row>
    <row r="59" spans="1:8">
      <c r="A59" s="27" t="s">
        <v>58</v>
      </c>
      <c r="B59" s="28">
        <v>200000</v>
      </c>
      <c r="C59" s="25"/>
      <c r="D59" s="35"/>
      <c r="E59" s="36"/>
    </row>
    <row r="60" spans="1:8">
      <c r="A60" s="27" t="s">
        <v>59</v>
      </c>
      <c r="B60" s="28">
        <v>100000</v>
      </c>
      <c r="C60" s="25"/>
      <c r="D60" s="35"/>
      <c r="E60" s="36"/>
    </row>
    <row r="61" spans="1:8">
      <c r="A61" s="23" t="s">
        <v>60</v>
      </c>
      <c r="B61" s="28"/>
      <c r="C61" s="25"/>
      <c r="D61" s="35"/>
      <c r="E61" s="36"/>
    </row>
    <row r="62" spans="1:8">
      <c r="A62" s="23" t="s">
        <v>61</v>
      </c>
      <c r="B62" s="28">
        <v>200000</v>
      </c>
      <c r="C62" s="25"/>
      <c r="D62" s="35"/>
      <c r="E62" s="36"/>
      <c r="H62" s="38"/>
    </row>
    <row r="63" spans="1:8">
      <c r="A63" s="27" t="s">
        <v>62</v>
      </c>
      <c r="B63" s="24">
        <v>2871632</v>
      </c>
      <c r="C63" s="32"/>
      <c r="D63" s="34"/>
      <c r="E63" s="31"/>
      <c r="H63" s="37"/>
    </row>
    <row r="64" spans="1:8">
      <c r="A64" s="27"/>
      <c r="B64" s="24"/>
      <c r="C64" s="32"/>
      <c r="D64" s="34"/>
      <c r="E64" s="31"/>
    </row>
    <row r="65" spans="1:5">
      <c r="A65" s="23" t="s">
        <v>63</v>
      </c>
      <c r="B65" s="24">
        <v>950000</v>
      </c>
      <c r="C65" s="32"/>
      <c r="D65" s="34"/>
      <c r="E65" s="31"/>
    </row>
    <row r="66" spans="1:5">
      <c r="A66" s="27" t="s">
        <v>64</v>
      </c>
      <c r="B66" s="28">
        <v>200000</v>
      </c>
      <c r="C66" s="32"/>
      <c r="D66" s="34"/>
      <c r="E66" s="31"/>
    </row>
    <row r="67" spans="1:5">
      <c r="A67" s="27" t="s">
        <v>65</v>
      </c>
      <c r="B67" s="28">
        <v>50000</v>
      </c>
      <c r="C67" s="32"/>
      <c r="D67" s="34"/>
      <c r="E67" s="31"/>
    </row>
    <row r="68" spans="1:5">
      <c r="A68" s="27"/>
      <c r="B68" s="28"/>
      <c r="C68" s="32"/>
      <c r="D68" s="34"/>
      <c r="E68" s="31"/>
    </row>
    <row r="69" spans="1:5">
      <c r="A69" s="27" t="s">
        <v>66</v>
      </c>
      <c r="B69" s="28">
        <v>50000</v>
      </c>
      <c r="C69" s="32"/>
      <c r="D69" s="34"/>
      <c r="E69" s="31"/>
    </row>
    <row r="70" spans="1:5">
      <c r="A70" s="27" t="s">
        <v>67</v>
      </c>
      <c r="B70" s="28">
        <v>30000</v>
      </c>
      <c r="C70" s="32"/>
      <c r="D70" s="34"/>
      <c r="E70" s="31"/>
    </row>
    <row r="71" spans="1:5">
      <c r="A71" s="27" t="s">
        <v>68</v>
      </c>
      <c r="B71" s="28">
        <v>40000</v>
      </c>
      <c r="C71" s="32"/>
      <c r="D71" s="34"/>
      <c r="E71" s="31"/>
    </row>
    <row r="72" spans="1:5">
      <c r="A72" s="23" t="s">
        <v>69</v>
      </c>
      <c r="B72" s="24">
        <v>4485000</v>
      </c>
      <c r="C72" s="25"/>
      <c r="D72" s="35"/>
      <c r="E72" s="36"/>
    </row>
    <row r="73" spans="1:5">
      <c r="A73" s="27" t="s">
        <v>70</v>
      </c>
      <c r="B73" s="28">
        <v>290000</v>
      </c>
      <c r="C73" s="32">
        <v>290000</v>
      </c>
      <c r="D73" s="34">
        <v>80847.25</v>
      </c>
      <c r="E73" s="36">
        <f>C73-D73</f>
        <v>209152.75</v>
      </c>
    </row>
    <row r="74" spans="1:5">
      <c r="A74" s="27" t="s">
        <v>71</v>
      </c>
      <c r="B74" s="28">
        <v>3100000</v>
      </c>
      <c r="C74" s="32"/>
      <c r="D74" s="34"/>
      <c r="E74" s="31"/>
    </row>
    <row r="75" spans="1:5">
      <c r="A75" s="39" t="s">
        <v>72</v>
      </c>
      <c r="B75" s="28">
        <v>50000</v>
      </c>
      <c r="C75" s="32"/>
      <c r="D75" s="34"/>
      <c r="E75" s="40"/>
    </row>
    <row r="76" spans="1:5">
      <c r="A76" s="39" t="s">
        <v>73</v>
      </c>
      <c r="B76" s="28">
        <v>31500</v>
      </c>
      <c r="C76" s="32"/>
      <c r="D76" s="34"/>
      <c r="E76" s="40"/>
    </row>
    <row r="77" spans="1:5">
      <c r="A77" s="41" t="s">
        <v>74</v>
      </c>
      <c r="B77" s="28"/>
      <c r="C77" s="32"/>
      <c r="D77" s="34"/>
      <c r="E77" s="40"/>
    </row>
    <row r="78" spans="1:5">
      <c r="A78" s="42" t="s">
        <v>75</v>
      </c>
      <c r="B78" s="28">
        <v>166541</v>
      </c>
      <c r="C78" s="32"/>
      <c r="D78" s="34"/>
      <c r="E78" s="43"/>
    </row>
    <row r="79" spans="1:5">
      <c r="A79" s="42" t="s">
        <v>76</v>
      </c>
      <c r="B79" s="28">
        <v>50000</v>
      </c>
      <c r="C79" s="32"/>
      <c r="D79" s="34"/>
      <c r="E79" s="43"/>
    </row>
    <row r="80" spans="1:5">
      <c r="A80" s="42" t="s">
        <v>77</v>
      </c>
      <c r="B80" s="28">
        <v>250000</v>
      </c>
      <c r="C80" s="32"/>
      <c r="D80" s="34"/>
      <c r="E80" s="43"/>
    </row>
    <row r="81" spans="1:5">
      <c r="A81" s="44" t="s">
        <v>78</v>
      </c>
      <c r="B81" s="24">
        <f>B82+B83+B85</f>
        <v>3900000</v>
      </c>
      <c r="C81" s="25">
        <v>250000</v>
      </c>
      <c r="D81" s="35">
        <v>249998.79</v>
      </c>
      <c r="E81" s="45">
        <f>C81-D81</f>
        <v>1.2099999999918509</v>
      </c>
    </row>
    <row r="82" spans="1:5">
      <c r="A82" s="42" t="s">
        <v>79</v>
      </c>
      <c r="B82" s="28">
        <v>3000000</v>
      </c>
      <c r="C82" s="32">
        <v>250000</v>
      </c>
      <c r="D82" s="34">
        <v>249998.79</v>
      </c>
      <c r="E82" s="43">
        <f>C82-D82</f>
        <v>1.2099999999918509</v>
      </c>
    </row>
    <row r="83" spans="1:5">
      <c r="A83" s="42" t="s">
        <v>80</v>
      </c>
      <c r="B83" s="28">
        <v>800000</v>
      </c>
      <c r="C83" s="32">
        <v>66667</v>
      </c>
      <c r="D83" s="34">
        <v>66667</v>
      </c>
      <c r="E83" s="43">
        <v>0</v>
      </c>
    </row>
    <row r="84" spans="1:5">
      <c r="A84" s="42" t="s">
        <v>81</v>
      </c>
      <c r="B84" s="28">
        <v>0</v>
      </c>
      <c r="C84" s="32">
        <v>0</v>
      </c>
      <c r="D84" s="34">
        <v>0</v>
      </c>
      <c r="E84" s="43"/>
    </row>
    <row r="85" spans="1:5">
      <c r="A85" s="44" t="s">
        <v>82</v>
      </c>
      <c r="B85" s="28">
        <v>100000</v>
      </c>
      <c r="C85" s="32">
        <v>0</v>
      </c>
      <c r="D85" s="34">
        <v>0</v>
      </c>
      <c r="E85" s="43">
        <v>0</v>
      </c>
    </row>
    <row r="86" spans="1:5">
      <c r="A86" s="42" t="s">
        <v>83</v>
      </c>
      <c r="B86" s="28">
        <v>100000</v>
      </c>
      <c r="C86" s="32"/>
      <c r="D86" s="34"/>
      <c r="E86" s="43"/>
    </row>
    <row r="87" spans="1:5">
      <c r="A87" s="44" t="s">
        <v>84</v>
      </c>
      <c r="B87" s="24">
        <f>B89+B90+B91+B92+B93+B94+B95</f>
        <v>2270000</v>
      </c>
      <c r="C87" s="25"/>
      <c r="D87" s="35"/>
      <c r="E87" s="45">
        <f>C87-D87</f>
        <v>0</v>
      </c>
    </row>
    <row r="88" spans="1:5">
      <c r="A88" s="27" t="s">
        <v>85</v>
      </c>
      <c r="B88" s="28">
        <v>200000</v>
      </c>
      <c r="C88" s="28"/>
      <c r="D88" s="28"/>
      <c r="E88" s="36"/>
    </row>
    <row r="89" spans="1:5">
      <c r="A89" s="27" t="s">
        <v>86</v>
      </c>
      <c r="B89" s="28">
        <v>550000</v>
      </c>
      <c r="C89" s="28"/>
      <c r="D89" s="28"/>
      <c r="E89" s="36"/>
    </row>
    <row r="90" spans="1:5">
      <c r="A90" s="27" t="s">
        <v>87</v>
      </c>
      <c r="B90" s="28">
        <v>100000</v>
      </c>
      <c r="C90" s="28"/>
      <c r="D90" s="28"/>
      <c r="E90" s="36"/>
    </row>
    <row r="91" spans="1:5">
      <c r="A91" s="27" t="s">
        <v>88</v>
      </c>
      <c r="B91" s="28">
        <v>590000</v>
      </c>
      <c r="C91" s="32"/>
      <c r="D91" s="34"/>
      <c r="E91" s="31"/>
    </row>
    <row r="92" spans="1:5">
      <c r="A92" s="27" t="s">
        <v>89</v>
      </c>
      <c r="B92" s="46">
        <v>200000</v>
      </c>
      <c r="C92" s="47"/>
      <c r="D92" s="29"/>
      <c r="E92" s="31"/>
    </row>
    <row r="93" spans="1:5">
      <c r="A93" s="27" t="s">
        <v>90</v>
      </c>
      <c r="B93" s="46">
        <v>500000</v>
      </c>
      <c r="C93" s="47"/>
      <c r="D93" s="29"/>
      <c r="E93" s="31"/>
    </row>
    <row r="94" spans="1:5">
      <c r="A94" s="27" t="s">
        <v>91</v>
      </c>
      <c r="B94" s="46">
        <v>300000</v>
      </c>
      <c r="C94" s="48"/>
      <c r="D94" s="48"/>
      <c r="E94" s="31"/>
    </row>
    <row r="95" spans="1:5">
      <c r="A95" s="27" t="s">
        <v>92</v>
      </c>
      <c r="B95" s="28">
        <v>30000</v>
      </c>
      <c r="C95" s="25"/>
      <c r="D95" s="35"/>
      <c r="E95" s="36"/>
    </row>
    <row r="96" spans="1:5">
      <c r="A96" s="49" t="s">
        <v>93</v>
      </c>
      <c r="B96" s="50">
        <v>500000</v>
      </c>
      <c r="C96" s="32"/>
      <c r="D96" s="34"/>
      <c r="E96" s="36"/>
    </row>
    <row r="97" spans="1:5">
      <c r="A97" s="23"/>
      <c r="B97" s="28"/>
      <c r="C97" s="32"/>
      <c r="D97" s="34"/>
      <c r="E97" s="36"/>
    </row>
    <row r="98" spans="1:5">
      <c r="A98" s="23" t="s">
        <v>94</v>
      </c>
      <c r="B98" s="28"/>
      <c r="C98" s="32"/>
      <c r="D98" s="34"/>
      <c r="E98" s="36"/>
    </row>
    <row r="99" spans="1:5">
      <c r="A99" s="27" t="s">
        <v>95</v>
      </c>
      <c r="B99" s="28">
        <v>270000</v>
      </c>
      <c r="C99" s="32"/>
      <c r="D99" s="34"/>
      <c r="E99" s="36"/>
    </row>
    <row r="100" spans="1:5">
      <c r="A100" s="27" t="s">
        <v>96</v>
      </c>
      <c r="B100" s="28">
        <v>200000</v>
      </c>
      <c r="C100" s="32"/>
      <c r="D100" s="34"/>
      <c r="E100" s="36"/>
    </row>
    <row r="101" spans="1:5" ht="16.5">
      <c r="A101" s="33" t="s">
        <v>97</v>
      </c>
      <c r="B101" s="29">
        <v>700000</v>
      </c>
      <c r="C101" s="29"/>
      <c r="D101" s="29"/>
      <c r="E101" s="31"/>
    </row>
    <row r="102" spans="1:5" ht="16.5">
      <c r="A102" s="33" t="s">
        <v>98</v>
      </c>
      <c r="B102" s="29">
        <v>800000</v>
      </c>
      <c r="C102" s="29"/>
      <c r="D102" s="29"/>
      <c r="E102" s="31"/>
    </row>
    <row r="103" spans="1:5" ht="16.5">
      <c r="A103" s="33" t="s">
        <v>99</v>
      </c>
      <c r="B103" s="29">
        <v>800000</v>
      </c>
      <c r="C103" s="29"/>
      <c r="D103" s="29"/>
      <c r="E103" s="31"/>
    </row>
    <row r="104" spans="1:5" ht="16.5">
      <c r="A104" s="51" t="s">
        <v>100</v>
      </c>
      <c r="B104" s="29">
        <v>700000</v>
      </c>
      <c r="C104" s="29"/>
      <c r="D104" s="29"/>
      <c r="E104" s="31"/>
    </row>
    <row r="105" spans="1:5" ht="16.5">
      <c r="A105" s="51" t="s">
        <v>101</v>
      </c>
      <c r="B105" s="29">
        <v>170000</v>
      </c>
      <c r="C105" s="29"/>
      <c r="D105" s="29"/>
      <c r="E105" s="31"/>
    </row>
    <row r="106" spans="1:5" ht="21" customHeight="1" thickBot="1">
      <c r="A106" s="52" t="s">
        <v>102</v>
      </c>
      <c r="B106" s="53">
        <v>0</v>
      </c>
      <c r="C106" s="54">
        <f>C11+C17+C24+C28+C35+C38+C44+C81</f>
        <v>8917780.4600000009</v>
      </c>
      <c r="D106" s="54">
        <f>D11+D17+D24+D28+D35+D38+D44+D81</f>
        <v>7922590.4223999996</v>
      </c>
      <c r="E106" s="55">
        <f>C106-D106</f>
        <v>995190.03760000132</v>
      </c>
    </row>
  </sheetData>
  <printOptions horizontalCentered="1"/>
  <pageMargins left="0.19685039370078741" right="0.19685039370078741" top="0.19685039370078741" bottom="0.19685039370078741" header="0.31496062992125984" footer="0.31496062992125984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 02</dc:creator>
  <cp:lastModifiedBy>Juridico 02</cp:lastModifiedBy>
  <dcterms:created xsi:type="dcterms:W3CDTF">2018-05-15T06:48:43Z</dcterms:created>
  <dcterms:modified xsi:type="dcterms:W3CDTF">2018-05-15T06:48:49Z</dcterms:modified>
</cp:coreProperties>
</file>