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Abril\Financiero\"/>
    </mc:Choice>
  </mc:AlternateContent>
  <xr:revisionPtr revIDLastSave="0" documentId="13_ncr:1_{1D8B0E4C-72AA-4A56-A1F1-D7BBECE07DC0}" xr6:coauthVersionLast="47" xr6:coauthVersionMax="47" xr10:uidLastSave="{00000000-0000-0000-0000-000000000000}"/>
  <bookViews>
    <workbookView xWindow="-120" yWindow="-120" windowWidth="19440" windowHeight="15000" firstSheet="8" activeTab="8" xr2:uid="{00000000-000D-0000-FFFF-FFFF00000000}"/>
  </bookViews>
  <sheets>
    <sheet name="Cuenta Operativa ene. 23" sheetId="1" r:id="rId1"/>
    <sheet name="Cuenta Operativa feb. 23 " sheetId="2" r:id="rId2"/>
    <sheet name="Cuenta Operativa marzo. 23 " sheetId="3" r:id="rId3"/>
    <sheet name="Cuenta Operativa abril. 23" sheetId="4" r:id="rId4"/>
    <sheet name="Cuenta Operativa MAYO. 23 " sheetId="5" r:id="rId5"/>
    <sheet name="Cuenta Operativa JUNIO. 23 " sheetId="6" r:id="rId6"/>
    <sheet name="Cuenta Operativa JULIO. 23" sheetId="7" r:id="rId7"/>
    <sheet name="Cuenta Operativa AGOSTO" sheetId="8" r:id="rId8"/>
    <sheet name="Cuenta Operativa " sheetId="11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1" l="1"/>
  <c r="I8" i="8" l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l="1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H9" i="11" l="1"/>
  <c r="I28" i="7"/>
  <c r="I29" i="7" s="1"/>
  <c r="I8" i="6"/>
  <c r="I9" i="6"/>
  <c r="I8" i="5" l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l="1"/>
  <c r="I8" i="4"/>
  <c r="I9" i="4" s="1"/>
  <c r="I10" i="4" l="1"/>
  <c r="I8" i="3"/>
  <c r="I9" i="3" s="1"/>
  <c r="I10" i="3" s="1"/>
  <c r="I11" i="3" s="1"/>
  <c r="I12" i="3" s="1"/>
  <c r="I13" i="3" l="1"/>
  <c r="I8" i="2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l="1"/>
  <c r="I8" i="1" l="1"/>
  <c r="I9" i="1" l="1"/>
  <c r="I10" i="1" s="1"/>
  <c r="I11" i="1" s="1"/>
</calcChain>
</file>

<file path=xl/sharedStrings.xml><?xml version="1.0" encoding="utf-8"?>
<sst xmlns="http://schemas.openxmlformats.org/spreadsheetml/2006/main" count="516" uniqueCount="149">
  <si>
    <t>INDUSTRIA NACIONAL DE LA AGUAJA (INAGUA)</t>
  </si>
  <si>
    <t>INGRESOS Y ENGRESOS DE LA CUENTA 010-241655-9</t>
  </si>
  <si>
    <t>FECHA</t>
  </si>
  <si>
    <t>NUMERO</t>
  </si>
  <si>
    <t>TIPO</t>
  </si>
  <si>
    <t>BENEFICIARIO</t>
  </si>
  <si>
    <t>CONCEPTO</t>
  </si>
  <si>
    <t>DEBITOS</t>
  </si>
  <si>
    <t>CREDITOS</t>
  </si>
  <si>
    <t>BALANCE</t>
  </si>
  <si>
    <t>BALANCE INICIAL</t>
  </si>
  <si>
    <t>CK</t>
  </si>
  <si>
    <t>N/D</t>
  </si>
  <si>
    <t>CARGOS BANCARIOS</t>
  </si>
  <si>
    <t xml:space="preserve">Lic. Sobeida Pimentel </t>
  </si>
  <si>
    <t xml:space="preserve"> Lic. Guillermo Gonzalez</t>
  </si>
  <si>
    <t>Enc. Division financiera</t>
  </si>
  <si>
    <t>DOP</t>
  </si>
  <si>
    <t>INAGUJA</t>
  </si>
  <si>
    <t>INGRESO POR OPERACIONES</t>
  </si>
  <si>
    <t>Balance Disponible al 31/1/2023</t>
  </si>
  <si>
    <t>AL 31/1/2023</t>
  </si>
  <si>
    <t>CLAUDIA HEREDIA JIMENEZ</t>
  </si>
  <si>
    <t>SERVICIOS CAPACITACION EN EL PROGRAMA DE ACCIONES FORMATIVAS DE LA INSTITUCION</t>
  </si>
  <si>
    <t>Sub-Director</t>
  </si>
  <si>
    <t>AL 28/2/2023</t>
  </si>
  <si>
    <t>Balance Disponible al 28/2/2023</t>
  </si>
  <si>
    <t>JARDIN ILUSIONES, SRL</t>
  </si>
  <si>
    <t>COLECTOR IMPUESOS INTERNOS</t>
  </si>
  <si>
    <t>TRAFLOUR GROUP, SRL</t>
  </si>
  <si>
    <t>ZOILO GONZALEZ</t>
  </si>
  <si>
    <t>GUILLERMO MORA</t>
  </si>
  <si>
    <t>NULO</t>
  </si>
  <si>
    <t>MUNAY GONZALEZ</t>
  </si>
  <si>
    <t>SUANNY ACOSTA</t>
  </si>
  <si>
    <t>CARLOS PEREZ</t>
  </si>
  <si>
    <t>FLORALBA CABRERA</t>
  </si>
  <si>
    <t>JOSE MIGUEL CASTILLO</t>
  </si>
  <si>
    <t>EDWARD MOREL</t>
  </si>
  <si>
    <t>MARLENY SANTOS</t>
  </si>
  <si>
    <t>GRISELDA ROJAS</t>
  </si>
  <si>
    <t>ANGEL MEDINA</t>
  </si>
  <si>
    <t>JOEL BALLESTER</t>
  </si>
  <si>
    <t>YAKEISI Y. BEATO</t>
  </si>
  <si>
    <t>RAUL PEREZ</t>
  </si>
  <si>
    <t>MARIA AQUINO</t>
  </si>
  <si>
    <t>RAMONA ABREU</t>
  </si>
  <si>
    <t>KATHIA BEEN</t>
  </si>
  <si>
    <t>ROSIO D. TORRES</t>
  </si>
  <si>
    <t>SOCORRO ARIAS</t>
  </si>
  <si>
    <t>ADQUISICION DE CORONA FUNEBRE Y OFRENDA FLORAL</t>
  </si>
  <si>
    <t>PAGO DE IMPUESTO IR-17, MES DE ENERO 2023</t>
  </si>
  <si>
    <t>PAGO DE IMPUESTO IR-17, MES DE ENERO 2024</t>
  </si>
  <si>
    <t xml:space="preserve">SALDO ADQUISICION DE GASOIL REGULAR </t>
  </si>
  <si>
    <t>NOMINA DE JORNALEROS, MES FEBRERO 2023</t>
  </si>
  <si>
    <t>IMPUESTOS IR-17, MES FEBRERO 2023</t>
  </si>
  <si>
    <t>IMPUESTOS IR-3, MES FEBRERO 2023</t>
  </si>
  <si>
    <t>IMPRESOS CALVIN, SRL</t>
  </si>
  <si>
    <t>SERVICIOS DE IMPRESIONES</t>
  </si>
  <si>
    <t>Balance Disponible al 31/3/2023</t>
  </si>
  <si>
    <t>AL 31/3/2023</t>
  </si>
  <si>
    <t>IMPUESTOS IR-17, MES MARZO 2023</t>
  </si>
  <si>
    <t>Balance Disponible al 30/4/2023</t>
  </si>
  <si>
    <t>AL 30/4/2023</t>
  </si>
  <si>
    <t>AL 31/5/2023</t>
  </si>
  <si>
    <t>Balance Disponible al 31/5/2023</t>
  </si>
  <si>
    <t>JH DESIGN, SRL</t>
  </si>
  <si>
    <t>ADQUISICION DE MATERIALES DE CONFECCION</t>
  </si>
  <si>
    <t>GRUPO DE MOYA HERNANDEZ &amp; ASOCIADOS, SRL</t>
  </si>
  <si>
    <t>ADQUISICION DE TELAS PARA PRODUCCION</t>
  </si>
  <si>
    <t>NOMINA DE JORNALEROS, MES DE MAYO 2023</t>
  </si>
  <si>
    <t>ANA SILVIA PRENSA ALMONTE</t>
  </si>
  <si>
    <t>ESTERVINA DIAZ DE MENDEZ</t>
  </si>
  <si>
    <t>ERENIA DELGADO PRENSA</t>
  </si>
  <si>
    <t>EUGENIA LARA</t>
  </si>
  <si>
    <t>CARLOS EDUARDO UREÑA</t>
  </si>
  <si>
    <t>KELVIN JOSE DE LEON RAMIREZ</t>
  </si>
  <si>
    <t>JOHANNA ALTAGRACIA RINCON</t>
  </si>
  <si>
    <t>EMELY VIEL DELGADO</t>
  </si>
  <si>
    <t>NAYROBY JISSEL CASTILLO DE LEON</t>
  </si>
  <si>
    <t>CELENIA DE LA CRUZ MARTINEZ</t>
  </si>
  <si>
    <t>DAULIN RAMONA PEREZ DE LEON</t>
  </si>
  <si>
    <t>JOEL BALLESTERES</t>
  </si>
  <si>
    <t>SOCORRO MARIA ARIAS ALMONTE</t>
  </si>
  <si>
    <t>SUANNY ACOSTA MORILLO</t>
  </si>
  <si>
    <t>ESMERALDA DE LEON ROQUE</t>
  </si>
  <si>
    <t>MARCELINO ALDALBERTO CABRERA GARCIA</t>
  </si>
  <si>
    <t>EUNICE MARIELI MARTE GONZALEZ</t>
  </si>
  <si>
    <t>CHAKIRA PENELOPE CUEVAS</t>
  </si>
  <si>
    <t>YARITZA MONTERO FERRERAS</t>
  </si>
  <si>
    <t xml:space="preserve">ALFONSINA BAUTISTA LUIS DE CORPORAN </t>
  </si>
  <si>
    <t>DORKA MARIA SEPULVEDA</t>
  </si>
  <si>
    <t>YONELLY ANT. VALENZUELA PINA DE AQUINO</t>
  </si>
  <si>
    <t>LUIS AMAURY CALCAÑO</t>
  </si>
  <si>
    <t>MARCY MONTERO MONTERO</t>
  </si>
  <si>
    <t>PABLO ELIAS GOMEZ</t>
  </si>
  <si>
    <t>JEFERSON ANDREWS PEREZ CANDELARIO</t>
  </si>
  <si>
    <t>JULLY DE LA CRUZ CASTRO</t>
  </si>
  <si>
    <t>ANGEL MARIA MEDINA</t>
  </si>
  <si>
    <t>JAMES ISIDRO RICHMOND BELTRE</t>
  </si>
  <si>
    <t>CINTIA PEGUERO FERNANDEZ</t>
  </si>
  <si>
    <t>BARTOLO MEJIA</t>
  </si>
  <si>
    <t>ARCADIA GUERRERO GERMAN</t>
  </si>
  <si>
    <t>NEILA ESTHER BELLO FRANCISCO</t>
  </si>
  <si>
    <t>CARMEN GARCIA OGANDO</t>
  </si>
  <si>
    <t>MIGUELINA ALCANTARA LACHAPEL</t>
  </si>
  <si>
    <t>ROSA NIDIA SANCHEZ ALMONTE</t>
  </si>
  <si>
    <t>COLECTOR DE IMPUESTOS INTERNOS</t>
  </si>
  <si>
    <t>PAGO IR-3, MES DE ABRIL 2023</t>
  </si>
  <si>
    <t>NOMINA DE JORNALEROS, MES DE MAYO 2023 (NULO)</t>
  </si>
  <si>
    <t>AL 30/6/2023</t>
  </si>
  <si>
    <t>Balance Disponible al 30/6/2023</t>
  </si>
  <si>
    <t>NOMINA DE JORNALEROS, MES DE JULIO 2023</t>
  </si>
  <si>
    <t>PAGO IR-3, MES DE MAYO 2023</t>
  </si>
  <si>
    <t>RAYSA MARTINEZ</t>
  </si>
  <si>
    <t>CALOR EDUARDO UREÑA</t>
  </si>
  <si>
    <t>ARTURO PEREZ PRENSA</t>
  </si>
  <si>
    <t>BENNETTE A. DIAZ PERALTA</t>
  </si>
  <si>
    <t>DULCE MARIA DE LA CRUZ</t>
  </si>
  <si>
    <t>CLENIA DE LA CRUZ MARTINEZ</t>
  </si>
  <si>
    <t>Balance Disponible al 31/7/2023</t>
  </si>
  <si>
    <t>AL 31/7/2023</t>
  </si>
  <si>
    <t xml:space="preserve">IMPRESOS CALVIN, SRL </t>
  </si>
  <si>
    <t>ALFONSINA BAUTISTA</t>
  </si>
  <si>
    <t>YONELLY VALENZUELA</t>
  </si>
  <si>
    <t>LUIS CALCAÑO</t>
  </si>
  <si>
    <t>NARCY MONTERO</t>
  </si>
  <si>
    <t>PABLO E. GOMEZ</t>
  </si>
  <si>
    <t>JULLY DE LA CRUZ</t>
  </si>
  <si>
    <t>GISSELLE POLANCO</t>
  </si>
  <si>
    <t>MARIA E. DE LEON</t>
  </si>
  <si>
    <t>HECTOR D. SANCHEZ</t>
  </si>
  <si>
    <t>JAMES RICHMOND</t>
  </si>
  <si>
    <t>CINTIA PEGUERO</t>
  </si>
  <si>
    <t>ARCADIA GUERRERO</t>
  </si>
  <si>
    <t>NEILA BELLO</t>
  </si>
  <si>
    <t>CARMEN GARCIA</t>
  </si>
  <si>
    <t>MISAEL RODRIGUEZ</t>
  </si>
  <si>
    <t>ROSA SANCHEZ</t>
  </si>
  <si>
    <t>ANGEL M. MEDINA</t>
  </si>
  <si>
    <t>PIROPA UREÑA</t>
  </si>
  <si>
    <t>DEIVY ROQUE</t>
  </si>
  <si>
    <t>Balance Disponible al 31/8/2023</t>
  </si>
  <si>
    <t>AL 31/8/2023</t>
  </si>
  <si>
    <t xml:space="preserve">SERVICIOS DE IMPRESIÓN </t>
  </si>
  <si>
    <t>Enc. Administrativo y Financiero</t>
  </si>
  <si>
    <t>BANRESERVAS</t>
  </si>
  <si>
    <t>AL 30 DE ABRIL DEL 2025</t>
  </si>
  <si>
    <t>BALANCE DISPONIBLE CUENTA OPERATIVA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</si>
</sst>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4" xfId="1" applyFont="1" applyBorder="1" applyAlignment="1">
      <alignment wrapText="1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8" xfId="1" applyFont="1" applyFill="1" applyBorder="1" applyAlignment="1">
      <alignment horizontal="right"/>
    </xf>
    <xf numFmtId="164" fontId="0" fillId="0" borderId="6" xfId="1" applyFont="1" applyBorder="1"/>
    <xf numFmtId="0" fontId="0" fillId="0" borderId="3" xfId="0" applyBorder="1"/>
    <xf numFmtId="0" fontId="3" fillId="0" borderId="0" xfId="0" applyFont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0" fillId="0" borderId="0" xfId="0" applyNumberFormat="1"/>
    <xf numFmtId="14" fontId="8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/>
    <xf numFmtId="164" fontId="8" fillId="0" borderId="12" xfId="1" applyFont="1" applyBorder="1" applyAlignment="1">
      <alignment horizontal="right"/>
    </xf>
    <xf numFmtId="164" fontId="2" fillId="0" borderId="15" xfId="1" applyFont="1" applyBorder="1" applyAlignment="1">
      <alignment wrapText="1"/>
    </xf>
    <xf numFmtId="0" fontId="0" fillId="0" borderId="17" xfId="0" applyBorder="1"/>
    <xf numFmtId="164" fontId="2" fillId="0" borderId="18" xfId="1" applyFont="1" applyBorder="1" applyAlignment="1">
      <alignment wrapText="1"/>
    </xf>
    <xf numFmtId="4" fontId="9" fillId="0" borderId="19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57151</xdr:rowOff>
    </xdr:from>
    <xdr:to>
      <xdr:col>7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666751</xdr:colOff>
      <xdr:row>12</xdr:row>
      <xdr:rowOff>35718</xdr:rowOff>
    </xdr:from>
    <xdr:to>
      <xdr:col>7</xdr:col>
      <xdr:colOff>190501</xdr:colOff>
      <xdr:row>20</xdr:row>
      <xdr:rowOff>152546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0BD540-12E9-6C6A-99CF-F25D834A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6" y="2988468"/>
          <a:ext cx="1428750" cy="1652734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357187</xdr:colOff>
      <xdr:row>11</xdr:row>
      <xdr:rowOff>166687</xdr:rowOff>
    </xdr:from>
    <xdr:to>
      <xdr:col>3</xdr:col>
      <xdr:colOff>119062</xdr:colOff>
      <xdr:row>20</xdr:row>
      <xdr:rowOff>54560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D2F2EA7-22CD-B90E-9E8D-0B1ACA5C8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" y="2928937"/>
          <a:ext cx="1750219" cy="1614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J17"/>
  <sheetViews>
    <sheetView topLeftCell="A2" zoomScale="80" zoomScaleNormal="80" workbookViewId="0">
      <selection activeCell="C9" sqref="C9:F9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3.28515625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21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73821.740000000005</v>
      </c>
    </row>
    <row r="8" spans="2:10" ht="45" customHeight="1" thickBot="1" x14ac:dyDescent="0.3">
      <c r="B8" s="5">
        <v>44939</v>
      </c>
      <c r="C8" s="6">
        <v>6197</v>
      </c>
      <c r="D8" s="6" t="s">
        <v>11</v>
      </c>
      <c r="E8" s="7" t="s">
        <v>22</v>
      </c>
      <c r="F8" s="8" t="s">
        <v>23</v>
      </c>
      <c r="G8" s="9">
        <v>32418.75</v>
      </c>
      <c r="H8" s="10"/>
      <c r="I8" s="4">
        <f>+I7-G8+H8</f>
        <v>41402.990000000005</v>
      </c>
    </row>
    <row r="9" spans="2:10" ht="45" customHeight="1" thickBot="1" x14ac:dyDescent="0.3">
      <c r="B9" s="5">
        <v>44939</v>
      </c>
      <c r="C9" s="6" t="s">
        <v>17</v>
      </c>
      <c r="D9" s="6" t="s">
        <v>11</v>
      </c>
      <c r="E9" s="7" t="s">
        <v>18</v>
      </c>
      <c r="F9" s="8" t="s">
        <v>19</v>
      </c>
      <c r="G9" s="9">
        <v>0</v>
      </c>
      <c r="H9" s="10">
        <v>16358.29</v>
      </c>
      <c r="I9" s="4">
        <f t="shared" ref="I9:I10" si="0">+I8-G9+H9</f>
        <v>57761.280000000006</v>
      </c>
    </row>
    <row r="10" spans="2:10" ht="48" customHeight="1" thickBot="1" x14ac:dyDescent="0.3">
      <c r="B10" s="5">
        <v>44957</v>
      </c>
      <c r="C10" s="6"/>
      <c r="D10" s="6" t="s">
        <v>12</v>
      </c>
      <c r="E10" s="7"/>
      <c r="F10" s="7" t="s">
        <v>13</v>
      </c>
      <c r="G10" s="9">
        <v>223.63</v>
      </c>
      <c r="H10" s="10"/>
      <c r="I10" s="4">
        <f t="shared" si="0"/>
        <v>57537.650000000009</v>
      </c>
    </row>
    <row r="11" spans="2:10" ht="25.5" customHeight="1" thickBot="1" x14ac:dyDescent="0.3">
      <c r="D11" s="35" t="s">
        <v>20</v>
      </c>
      <c r="E11" s="36"/>
      <c r="F11" s="36"/>
      <c r="G11" s="11"/>
      <c r="H11" s="11"/>
      <c r="I11" s="4">
        <f t="shared" ref="I11" si="1">+I10-G11+H11</f>
        <v>57537.650000000009</v>
      </c>
    </row>
    <row r="13" spans="2:10" ht="15.75" x14ac:dyDescent="0.25">
      <c r="B13" s="12"/>
      <c r="G13" s="13"/>
    </row>
    <row r="16" spans="2:10" ht="22.5" customHeight="1" x14ac:dyDescent="0.35">
      <c r="B16" s="37" t="s">
        <v>14</v>
      </c>
      <c r="C16" s="37"/>
      <c r="D16" s="37"/>
      <c r="E16" s="37"/>
      <c r="G16" s="38" t="s">
        <v>15</v>
      </c>
      <c r="H16" s="38"/>
      <c r="I16" s="38"/>
    </row>
    <row r="17" spans="2:9" ht="18.75" x14ac:dyDescent="0.3">
      <c r="B17" s="14" t="s">
        <v>16</v>
      </c>
      <c r="E17" s="15"/>
      <c r="G17" s="29" t="s">
        <v>24</v>
      </c>
      <c r="H17" s="29"/>
      <c r="I17" s="29"/>
    </row>
  </sheetData>
  <mergeCells count="8">
    <mergeCell ref="G17:I17"/>
    <mergeCell ref="B2:I2"/>
    <mergeCell ref="B3:I3"/>
    <mergeCell ref="B4:I4"/>
    <mergeCell ref="B7:H7"/>
    <mergeCell ref="D11:F11"/>
    <mergeCell ref="B16:E16"/>
    <mergeCell ref="G16:I16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J42"/>
  <sheetViews>
    <sheetView topLeftCell="A10" zoomScale="80" zoomScaleNormal="80" workbookViewId="0">
      <selection activeCell="K31" sqref="K31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25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57537.65</v>
      </c>
    </row>
    <row r="8" spans="2:10" ht="45" customHeight="1" thickBot="1" x14ac:dyDescent="0.3">
      <c r="B8" s="5">
        <v>44959</v>
      </c>
      <c r="C8" s="6">
        <v>6198</v>
      </c>
      <c r="D8" s="6" t="s">
        <v>11</v>
      </c>
      <c r="E8" s="7" t="s">
        <v>27</v>
      </c>
      <c r="F8" s="8" t="s">
        <v>50</v>
      </c>
      <c r="G8" s="9">
        <v>26448.080000000002</v>
      </c>
      <c r="H8" s="10"/>
      <c r="I8" s="4">
        <f>+I7-G8+H8</f>
        <v>31089.57</v>
      </c>
    </row>
    <row r="9" spans="2:10" ht="45" customHeight="1" thickBot="1" x14ac:dyDescent="0.3">
      <c r="B9" s="5">
        <v>44974</v>
      </c>
      <c r="C9" s="6">
        <v>6199</v>
      </c>
      <c r="D9" s="6"/>
      <c r="E9" s="7" t="s">
        <v>28</v>
      </c>
      <c r="F9" s="8" t="s">
        <v>51</v>
      </c>
      <c r="G9" s="9">
        <v>1706.25</v>
      </c>
      <c r="H9" s="10"/>
      <c r="I9" s="4">
        <f t="shared" ref="I9:I35" si="0">+I8-G9+H9</f>
        <v>29383.32</v>
      </c>
    </row>
    <row r="10" spans="2:10" ht="45" customHeight="1" thickBot="1" x14ac:dyDescent="0.3">
      <c r="B10" s="5">
        <v>44977</v>
      </c>
      <c r="C10" s="6" t="s">
        <v>17</v>
      </c>
      <c r="D10" s="6" t="s">
        <v>11</v>
      </c>
      <c r="E10" s="7" t="s">
        <v>18</v>
      </c>
      <c r="F10" s="8" t="s">
        <v>19</v>
      </c>
      <c r="G10" s="9"/>
      <c r="H10" s="10">
        <v>1839944.39</v>
      </c>
      <c r="I10" s="4">
        <f t="shared" si="0"/>
        <v>1869327.71</v>
      </c>
    </row>
    <row r="11" spans="2:10" ht="45" customHeight="1" thickBot="1" x14ac:dyDescent="0.3">
      <c r="B11" s="5">
        <v>44978</v>
      </c>
      <c r="C11" s="6">
        <v>6200</v>
      </c>
      <c r="D11" s="6"/>
      <c r="E11" s="7" t="s">
        <v>28</v>
      </c>
      <c r="F11" s="8" t="s">
        <v>52</v>
      </c>
      <c r="G11" s="9">
        <v>18585.63</v>
      </c>
      <c r="H11" s="10"/>
      <c r="I11" s="4">
        <f t="shared" si="0"/>
        <v>1850742.08</v>
      </c>
    </row>
    <row r="12" spans="2:10" ht="45" customHeight="1" thickBot="1" x14ac:dyDescent="0.3">
      <c r="B12" s="5">
        <v>44980</v>
      </c>
      <c r="C12" s="6">
        <v>6201</v>
      </c>
      <c r="D12" s="6"/>
      <c r="E12" s="7" t="s">
        <v>29</v>
      </c>
      <c r="F12" s="8" t="s">
        <v>53</v>
      </c>
      <c r="G12" s="9">
        <v>1373924.1</v>
      </c>
      <c r="H12" s="10"/>
      <c r="I12" s="4">
        <f t="shared" si="0"/>
        <v>476817.98</v>
      </c>
    </row>
    <row r="13" spans="2:10" ht="45" customHeight="1" thickBot="1" x14ac:dyDescent="0.3">
      <c r="B13" s="5">
        <v>44981</v>
      </c>
      <c r="C13" s="6">
        <v>6202</v>
      </c>
      <c r="D13" s="6"/>
      <c r="E13" s="7" t="s">
        <v>30</v>
      </c>
      <c r="F13" s="8" t="s">
        <v>54</v>
      </c>
      <c r="G13" s="9">
        <v>15000</v>
      </c>
      <c r="H13" s="10"/>
      <c r="I13" s="4">
        <f t="shared" si="0"/>
        <v>461817.98</v>
      </c>
    </row>
    <row r="14" spans="2:10" ht="45" customHeight="1" thickBot="1" x14ac:dyDescent="0.3">
      <c r="B14" s="5">
        <v>44981</v>
      </c>
      <c r="C14" s="6">
        <v>6203</v>
      </c>
      <c r="D14" s="6"/>
      <c r="E14" s="7" t="s">
        <v>31</v>
      </c>
      <c r="F14" s="8" t="s">
        <v>54</v>
      </c>
      <c r="G14" s="9">
        <v>15000</v>
      </c>
      <c r="H14" s="10"/>
      <c r="I14" s="4">
        <f t="shared" si="0"/>
        <v>446817.98</v>
      </c>
    </row>
    <row r="15" spans="2:10" ht="45" customHeight="1" thickBot="1" x14ac:dyDescent="0.3">
      <c r="B15" s="5">
        <v>44981</v>
      </c>
      <c r="C15" s="6">
        <v>6204</v>
      </c>
      <c r="D15" s="6"/>
      <c r="E15" s="7" t="s">
        <v>32</v>
      </c>
      <c r="F15" s="8" t="s">
        <v>54</v>
      </c>
      <c r="G15" s="9">
        <v>0</v>
      </c>
      <c r="H15" s="10"/>
      <c r="I15" s="4">
        <f t="shared" si="0"/>
        <v>446817.98</v>
      </c>
    </row>
    <row r="16" spans="2:10" ht="45" customHeight="1" thickBot="1" x14ac:dyDescent="0.3">
      <c r="B16" s="5">
        <v>44981</v>
      </c>
      <c r="C16" s="6">
        <v>6205</v>
      </c>
      <c r="D16" s="6"/>
      <c r="E16" s="7" t="s">
        <v>33</v>
      </c>
      <c r="F16" s="8" t="s">
        <v>54</v>
      </c>
      <c r="G16" s="9">
        <v>25000</v>
      </c>
      <c r="H16" s="10"/>
      <c r="I16" s="4">
        <f t="shared" si="0"/>
        <v>421817.98</v>
      </c>
    </row>
    <row r="17" spans="2:9" ht="45" customHeight="1" thickBot="1" x14ac:dyDescent="0.3">
      <c r="B17" s="5">
        <v>44981</v>
      </c>
      <c r="C17" s="6">
        <v>6206</v>
      </c>
      <c r="D17" s="6"/>
      <c r="E17" s="7" t="s">
        <v>34</v>
      </c>
      <c r="F17" s="8" t="s">
        <v>54</v>
      </c>
      <c r="G17" s="9">
        <v>25000</v>
      </c>
      <c r="H17" s="10"/>
      <c r="I17" s="4">
        <f t="shared" si="0"/>
        <v>396817.98</v>
      </c>
    </row>
    <row r="18" spans="2:9" ht="45" customHeight="1" thickBot="1" x14ac:dyDescent="0.3">
      <c r="B18" s="5">
        <v>44981</v>
      </c>
      <c r="C18" s="6">
        <v>6207</v>
      </c>
      <c r="D18" s="6"/>
      <c r="E18" s="7" t="s">
        <v>35</v>
      </c>
      <c r="F18" s="8" t="s">
        <v>54</v>
      </c>
      <c r="G18" s="9">
        <v>30000</v>
      </c>
      <c r="H18" s="10"/>
      <c r="I18" s="4">
        <f t="shared" si="0"/>
        <v>366817.98</v>
      </c>
    </row>
    <row r="19" spans="2:9" ht="45" customHeight="1" thickBot="1" x14ac:dyDescent="0.3">
      <c r="B19" s="5">
        <v>44981</v>
      </c>
      <c r="C19" s="6">
        <v>6208</v>
      </c>
      <c r="D19" s="6"/>
      <c r="E19" s="7" t="s">
        <v>36</v>
      </c>
      <c r="F19" s="8" t="s">
        <v>54</v>
      </c>
      <c r="G19" s="9">
        <v>20000</v>
      </c>
      <c r="H19" s="10"/>
      <c r="I19" s="4">
        <f t="shared" si="0"/>
        <v>346817.98</v>
      </c>
    </row>
    <row r="20" spans="2:9" ht="45" customHeight="1" thickBot="1" x14ac:dyDescent="0.3">
      <c r="B20" s="5">
        <v>44981</v>
      </c>
      <c r="C20" s="6">
        <v>6209</v>
      </c>
      <c r="D20" s="6"/>
      <c r="E20" s="7" t="s">
        <v>32</v>
      </c>
      <c r="F20" s="8" t="s">
        <v>54</v>
      </c>
      <c r="G20" s="9">
        <v>0</v>
      </c>
      <c r="H20" s="10"/>
      <c r="I20" s="4">
        <f t="shared" si="0"/>
        <v>346817.98</v>
      </c>
    </row>
    <row r="21" spans="2:9" ht="45" customHeight="1" thickBot="1" x14ac:dyDescent="0.3">
      <c r="B21" s="5">
        <v>44981</v>
      </c>
      <c r="C21" s="6">
        <v>6210</v>
      </c>
      <c r="D21" s="6"/>
      <c r="E21" s="7" t="s">
        <v>37</v>
      </c>
      <c r="F21" s="8" t="s">
        <v>54</v>
      </c>
      <c r="G21" s="9">
        <v>20000</v>
      </c>
      <c r="H21" s="10"/>
      <c r="I21" s="4">
        <f t="shared" si="0"/>
        <v>326817.98</v>
      </c>
    </row>
    <row r="22" spans="2:9" ht="45" customHeight="1" thickBot="1" x14ac:dyDescent="0.3">
      <c r="B22" s="5">
        <v>44981</v>
      </c>
      <c r="C22" s="6">
        <v>6211</v>
      </c>
      <c r="D22" s="6"/>
      <c r="E22" s="7" t="s">
        <v>38</v>
      </c>
      <c r="F22" s="8" t="s">
        <v>54</v>
      </c>
      <c r="G22" s="9">
        <v>25000</v>
      </c>
      <c r="H22" s="10"/>
      <c r="I22" s="4">
        <f t="shared" si="0"/>
        <v>301817.98</v>
      </c>
    </row>
    <row r="23" spans="2:9" ht="45" customHeight="1" thickBot="1" x14ac:dyDescent="0.3">
      <c r="B23" s="5">
        <v>44981</v>
      </c>
      <c r="C23" s="6">
        <v>6212</v>
      </c>
      <c r="D23" s="6"/>
      <c r="E23" s="7" t="s">
        <v>39</v>
      </c>
      <c r="F23" s="8" t="s">
        <v>54</v>
      </c>
      <c r="G23" s="9">
        <v>30000</v>
      </c>
      <c r="H23" s="10"/>
      <c r="I23" s="4">
        <f t="shared" si="0"/>
        <v>271817.98</v>
      </c>
    </row>
    <row r="24" spans="2:9" ht="45" customHeight="1" thickBot="1" x14ac:dyDescent="0.3">
      <c r="B24" s="5">
        <v>44981</v>
      </c>
      <c r="C24" s="6">
        <v>6213</v>
      </c>
      <c r="D24" s="6"/>
      <c r="E24" s="7" t="s">
        <v>40</v>
      </c>
      <c r="F24" s="8" t="s">
        <v>54</v>
      </c>
      <c r="G24" s="9">
        <v>25000</v>
      </c>
      <c r="H24" s="10"/>
      <c r="I24" s="4">
        <f t="shared" si="0"/>
        <v>246817.97999999998</v>
      </c>
    </row>
    <row r="25" spans="2:9" ht="45" customHeight="1" thickBot="1" x14ac:dyDescent="0.3">
      <c r="B25" s="5">
        <v>44981</v>
      </c>
      <c r="C25" s="6">
        <v>6214</v>
      </c>
      <c r="D25" s="6"/>
      <c r="E25" s="7" t="s">
        <v>41</v>
      </c>
      <c r="F25" s="8" t="s">
        <v>54</v>
      </c>
      <c r="G25" s="9">
        <v>25000</v>
      </c>
      <c r="H25" s="10"/>
      <c r="I25" s="4">
        <f t="shared" si="0"/>
        <v>221817.97999999998</v>
      </c>
    </row>
    <row r="26" spans="2:9" ht="45" customHeight="1" thickBot="1" x14ac:dyDescent="0.3">
      <c r="B26" s="5">
        <v>44981</v>
      </c>
      <c r="C26" s="6">
        <v>6215</v>
      </c>
      <c r="D26" s="6"/>
      <c r="E26" s="7" t="s">
        <v>42</v>
      </c>
      <c r="F26" s="8" t="s">
        <v>54</v>
      </c>
      <c r="G26" s="9">
        <v>25000</v>
      </c>
      <c r="H26" s="10"/>
      <c r="I26" s="4">
        <f t="shared" si="0"/>
        <v>196817.97999999998</v>
      </c>
    </row>
    <row r="27" spans="2:9" ht="45" customHeight="1" thickBot="1" x14ac:dyDescent="0.3">
      <c r="B27" s="5">
        <v>44981</v>
      </c>
      <c r="C27" s="6">
        <v>6216</v>
      </c>
      <c r="D27" s="6"/>
      <c r="E27" s="7" t="s">
        <v>32</v>
      </c>
      <c r="F27" s="8" t="s">
        <v>54</v>
      </c>
      <c r="G27" s="9">
        <v>0</v>
      </c>
      <c r="H27" s="10"/>
      <c r="I27" s="4">
        <f t="shared" si="0"/>
        <v>196817.97999999998</v>
      </c>
    </row>
    <row r="28" spans="2:9" ht="45" customHeight="1" thickBot="1" x14ac:dyDescent="0.3">
      <c r="B28" s="5">
        <v>44981</v>
      </c>
      <c r="C28" s="6">
        <v>6217</v>
      </c>
      <c r="D28" s="6"/>
      <c r="E28" s="7" t="s">
        <v>43</v>
      </c>
      <c r="F28" s="8" t="s">
        <v>54</v>
      </c>
      <c r="G28" s="9">
        <v>25000</v>
      </c>
      <c r="H28" s="10"/>
      <c r="I28" s="4">
        <f t="shared" si="0"/>
        <v>171817.97999999998</v>
      </c>
    </row>
    <row r="29" spans="2:9" ht="45" customHeight="1" thickBot="1" x14ac:dyDescent="0.3">
      <c r="B29" s="5">
        <v>44981</v>
      </c>
      <c r="C29" s="6">
        <v>6218</v>
      </c>
      <c r="D29" s="6"/>
      <c r="E29" s="7" t="s">
        <v>44</v>
      </c>
      <c r="F29" s="8" t="s">
        <v>54</v>
      </c>
      <c r="G29" s="9">
        <v>25000</v>
      </c>
      <c r="H29" s="10"/>
      <c r="I29" s="4">
        <f t="shared" si="0"/>
        <v>146817.97999999998</v>
      </c>
    </row>
    <row r="30" spans="2:9" ht="45" customHeight="1" thickBot="1" x14ac:dyDescent="0.3">
      <c r="B30" s="5">
        <v>44981</v>
      </c>
      <c r="C30" s="6">
        <v>6219</v>
      </c>
      <c r="D30" s="6"/>
      <c r="E30" s="7" t="s">
        <v>45</v>
      </c>
      <c r="F30" s="8" t="s">
        <v>54</v>
      </c>
      <c r="G30" s="9">
        <v>15000</v>
      </c>
      <c r="H30" s="10"/>
      <c r="I30" s="4">
        <f t="shared" si="0"/>
        <v>131817.97999999998</v>
      </c>
    </row>
    <row r="31" spans="2:9" ht="45" customHeight="1" thickBot="1" x14ac:dyDescent="0.3">
      <c r="B31" s="5">
        <v>44981</v>
      </c>
      <c r="C31" s="6">
        <v>6220</v>
      </c>
      <c r="D31" s="6"/>
      <c r="E31" s="7" t="s">
        <v>46</v>
      </c>
      <c r="F31" s="8" t="s">
        <v>54</v>
      </c>
      <c r="G31" s="9">
        <v>20000</v>
      </c>
      <c r="H31" s="10"/>
      <c r="I31" s="4">
        <f t="shared" si="0"/>
        <v>111817.97999999998</v>
      </c>
    </row>
    <row r="32" spans="2:9" ht="45" customHeight="1" thickBot="1" x14ac:dyDescent="0.3">
      <c r="B32" s="5">
        <v>44981</v>
      </c>
      <c r="C32" s="6">
        <v>6221</v>
      </c>
      <c r="D32" s="6"/>
      <c r="E32" s="7" t="s">
        <v>47</v>
      </c>
      <c r="F32" s="8" t="s">
        <v>54</v>
      </c>
      <c r="G32" s="9">
        <v>30000</v>
      </c>
      <c r="H32" s="10"/>
      <c r="I32" s="4">
        <f t="shared" si="0"/>
        <v>81817.979999999981</v>
      </c>
    </row>
    <row r="33" spans="2:9" ht="45" customHeight="1" thickBot="1" x14ac:dyDescent="0.3">
      <c r="B33" s="5">
        <v>44981</v>
      </c>
      <c r="C33" s="6">
        <v>6222</v>
      </c>
      <c r="D33" s="6"/>
      <c r="E33" s="7" t="s">
        <v>48</v>
      </c>
      <c r="F33" s="8" t="s">
        <v>54</v>
      </c>
      <c r="G33" s="9">
        <v>25000</v>
      </c>
      <c r="H33" s="10"/>
      <c r="I33" s="4">
        <f t="shared" si="0"/>
        <v>56817.979999999981</v>
      </c>
    </row>
    <row r="34" spans="2:9" ht="45" customHeight="1" thickBot="1" x14ac:dyDescent="0.3">
      <c r="B34" s="5">
        <v>44981</v>
      </c>
      <c r="C34" s="6">
        <v>6223</v>
      </c>
      <c r="D34" s="6"/>
      <c r="E34" s="7" t="s">
        <v>49</v>
      </c>
      <c r="F34" s="8" t="s">
        <v>54</v>
      </c>
      <c r="G34" s="9">
        <v>30000</v>
      </c>
      <c r="H34" s="10"/>
      <c r="I34" s="4">
        <f t="shared" si="0"/>
        <v>26817.979999999981</v>
      </c>
    </row>
    <row r="35" spans="2:9" ht="48" customHeight="1" thickBot="1" x14ac:dyDescent="0.3">
      <c r="B35" s="5">
        <v>44957</v>
      </c>
      <c r="C35" s="6"/>
      <c r="D35" s="6" t="s">
        <v>12</v>
      </c>
      <c r="E35" s="7"/>
      <c r="F35" s="7" t="s">
        <v>13</v>
      </c>
      <c r="G35" s="9">
        <v>5217.2299999999996</v>
      </c>
      <c r="H35" s="10"/>
      <c r="I35" s="4">
        <f t="shared" si="0"/>
        <v>21600.749999999982</v>
      </c>
    </row>
    <row r="36" spans="2:9" ht="25.5" customHeight="1" thickBot="1" x14ac:dyDescent="0.3">
      <c r="D36" s="35" t="s">
        <v>26</v>
      </c>
      <c r="E36" s="36"/>
      <c r="F36" s="36"/>
      <c r="G36" s="11"/>
      <c r="H36" s="11"/>
      <c r="I36" s="4">
        <f t="shared" ref="I36" si="1">+I35-G36+H36</f>
        <v>21600.749999999982</v>
      </c>
    </row>
    <row r="38" spans="2:9" ht="15.75" x14ac:dyDescent="0.25">
      <c r="B38" s="12"/>
      <c r="G38" s="13"/>
    </row>
    <row r="41" spans="2:9" ht="22.5" customHeight="1" x14ac:dyDescent="0.35">
      <c r="B41" s="37" t="s">
        <v>14</v>
      </c>
      <c r="C41" s="37"/>
      <c r="D41" s="37"/>
      <c r="E41" s="37"/>
      <c r="G41" s="38" t="s">
        <v>15</v>
      </c>
      <c r="H41" s="38"/>
      <c r="I41" s="38"/>
    </row>
    <row r="42" spans="2:9" ht="18.75" x14ac:dyDescent="0.3">
      <c r="B42" s="14" t="s">
        <v>16</v>
      </c>
      <c r="E42" s="15"/>
      <c r="G42" s="29" t="s">
        <v>24</v>
      </c>
      <c r="H42" s="29"/>
      <c r="I42" s="29"/>
    </row>
  </sheetData>
  <mergeCells count="8">
    <mergeCell ref="G42:I42"/>
    <mergeCell ref="B2:I2"/>
    <mergeCell ref="B3:I3"/>
    <mergeCell ref="B4:I4"/>
    <mergeCell ref="B7:H7"/>
    <mergeCell ref="D36:F36"/>
    <mergeCell ref="B41:E41"/>
    <mergeCell ref="G41:I41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J19"/>
  <sheetViews>
    <sheetView zoomScale="80" zoomScaleNormal="80" workbookViewId="0">
      <selection activeCell="B10" sqref="B10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60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21600.75</v>
      </c>
    </row>
    <row r="8" spans="2:10" ht="45" customHeight="1" thickBot="1" x14ac:dyDescent="0.3">
      <c r="B8" s="5">
        <v>44999</v>
      </c>
      <c r="C8" s="6">
        <v>6224</v>
      </c>
      <c r="D8" s="6" t="s">
        <v>11</v>
      </c>
      <c r="E8" s="7" t="s">
        <v>28</v>
      </c>
      <c r="F8" s="8" t="s">
        <v>55</v>
      </c>
      <c r="G8" s="9">
        <v>1229</v>
      </c>
      <c r="H8" s="10"/>
      <c r="I8" s="4">
        <f>+I7-G8+H8</f>
        <v>20371.75</v>
      </c>
    </row>
    <row r="9" spans="2:10" ht="45" customHeight="1" thickBot="1" x14ac:dyDescent="0.3">
      <c r="B9" s="5">
        <v>45008</v>
      </c>
      <c r="C9" s="6" t="s">
        <v>17</v>
      </c>
      <c r="D9" s="6" t="s">
        <v>11</v>
      </c>
      <c r="E9" s="7" t="s">
        <v>18</v>
      </c>
      <c r="F9" s="8" t="s">
        <v>19</v>
      </c>
      <c r="G9" s="9"/>
      <c r="H9" s="10">
        <v>175161.3</v>
      </c>
      <c r="I9" s="4">
        <f t="shared" ref="I9:I13" si="0">+I8-G9+H9</f>
        <v>195533.05</v>
      </c>
    </row>
    <row r="10" spans="2:10" ht="45" customHeight="1" thickBot="1" x14ac:dyDescent="0.3">
      <c r="B10" s="5">
        <v>45012</v>
      </c>
      <c r="C10" s="6">
        <v>6225</v>
      </c>
      <c r="D10" s="6" t="s">
        <v>11</v>
      </c>
      <c r="E10" s="7" t="s">
        <v>28</v>
      </c>
      <c r="F10" s="8" t="s">
        <v>56</v>
      </c>
      <c r="G10" s="9">
        <v>5066.82</v>
      </c>
      <c r="H10" s="10"/>
      <c r="I10" s="4">
        <f t="shared" si="0"/>
        <v>190466.22999999998</v>
      </c>
    </row>
    <row r="11" spans="2:10" ht="45" customHeight="1" thickBot="1" x14ac:dyDescent="0.3">
      <c r="B11" s="5">
        <v>45012</v>
      </c>
      <c r="C11" s="6">
        <v>6226</v>
      </c>
      <c r="D11" s="6" t="s">
        <v>11</v>
      </c>
      <c r="E11" s="7" t="s">
        <v>57</v>
      </c>
      <c r="F11" s="8" t="s">
        <v>58</v>
      </c>
      <c r="G11" s="9">
        <v>160532.51999999999</v>
      </c>
      <c r="H11" s="10"/>
      <c r="I11" s="4">
        <f t="shared" si="0"/>
        <v>29933.709999999992</v>
      </c>
    </row>
    <row r="12" spans="2:10" ht="48" customHeight="1" thickBot="1" x14ac:dyDescent="0.3">
      <c r="B12" s="5">
        <v>45016</v>
      </c>
      <c r="C12" s="6"/>
      <c r="D12" s="6" t="s">
        <v>12</v>
      </c>
      <c r="E12" s="7"/>
      <c r="F12" s="7" t="s">
        <v>13</v>
      </c>
      <c r="G12" s="9">
        <v>2882.83</v>
      </c>
      <c r="H12" s="10"/>
      <c r="I12" s="4">
        <f>+I11-G12</f>
        <v>27050.87999999999</v>
      </c>
    </row>
    <row r="13" spans="2:10" ht="25.5" customHeight="1" thickBot="1" x14ac:dyDescent="0.3">
      <c r="D13" s="35" t="s">
        <v>59</v>
      </c>
      <c r="E13" s="36"/>
      <c r="F13" s="36"/>
      <c r="G13" s="11"/>
      <c r="H13" s="11"/>
      <c r="I13" s="4">
        <f t="shared" si="0"/>
        <v>27050.87999999999</v>
      </c>
    </row>
    <row r="15" spans="2:10" ht="15.75" x14ac:dyDescent="0.25">
      <c r="B15" s="12"/>
      <c r="G15" s="13"/>
    </row>
    <row r="18" spans="2:9" ht="22.5" customHeight="1" x14ac:dyDescent="0.35">
      <c r="B18" s="37" t="s">
        <v>14</v>
      </c>
      <c r="C18" s="37"/>
      <c r="D18" s="37"/>
      <c r="E18" s="37"/>
      <c r="G18" s="38" t="s">
        <v>15</v>
      </c>
      <c r="H18" s="38"/>
      <c r="I18" s="38"/>
    </row>
    <row r="19" spans="2:9" ht="18.75" x14ac:dyDescent="0.3">
      <c r="B19" s="14" t="s">
        <v>16</v>
      </c>
      <c r="E19" s="15"/>
      <c r="G19" s="29" t="s">
        <v>24</v>
      </c>
      <c r="H19" s="29"/>
      <c r="I19" s="29"/>
    </row>
  </sheetData>
  <mergeCells count="8">
    <mergeCell ref="G19:I19"/>
    <mergeCell ref="B2:I2"/>
    <mergeCell ref="B3:I3"/>
    <mergeCell ref="B4:I4"/>
    <mergeCell ref="B7:H7"/>
    <mergeCell ref="D13:F13"/>
    <mergeCell ref="B18:E18"/>
    <mergeCell ref="G18:I18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6"/>
  <sheetViews>
    <sheetView zoomScale="80" zoomScaleNormal="80" workbookViewId="0">
      <selection activeCell="L9" sqref="L9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63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27050.880000000001</v>
      </c>
    </row>
    <row r="8" spans="2:10" ht="45" customHeight="1" thickBot="1" x14ac:dyDescent="0.3">
      <c r="B8" s="5">
        <v>45026</v>
      </c>
      <c r="C8" s="6">
        <v>6227</v>
      </c>
      <c r="D8" s="6" t="s">
        <v>11</v>
      </c>
      <c r="E8" s="7" t="s">
        <v>28</v>
      </c>
      <c r="F8" s="8" t="s">
        <v>61</v>
      </c>
      <c r="G8" s="9">
        <v>7459.69</v>
      </c>
      <c r="H8" s="10"/>
      <c r="I8" s="4">
        <f>+I7-G8+H8</f>
        <v>19591.190000000002</v>
      </c>
    </row>
    <row r="9" spans="2:10" ht="48" customHeight="1" thickBot="1" x14ac:dyDescent="0.3">
      <c r="B9" s="5">
        <v>45046</v>
      </c>
      <c r="C9" s="6"/>
      <c r="D9" s="6" t="s">
        <v>12</v>
      </c>
      <c r="E9" s="7"/>
      <c r="F9" s="7" t="s">
        <v>13</v>
      </c>
      <c r="G9" s="9">
        <v>614.49</v>
      </c>
      <c r="H9" s="10"/>
      <c r="I9" s="4">
        <f>+I8-G9+H9</f>
        <v>18976.7</v>
      </c>
    </row>
    <row r="10" spans="2:10" ht="25.5" customHeight="1" thickBot="1" x14ac:dyDescent="0.3">
      <c r="D10" s="35" t="s">
        <v>62</v>
      </c>
      <c r="E10" s="36"/>
      <c r="F10" s="36"/>
      <c r="G10" s="11"/>
      <c r="H10" s="11"/>
      <c r="I10" s="4">
        <f t="shared" ref="I10" si="0">+I9-G10+H10</f>
        <v>18976.7</v>
      </c>
    </row>
    <row r="12" spans="2:10" ht="15.75" x14ac:dyDescent="0.25">
      <c r="B12" s="12"/>
      <c r="G12" s="13"/>
    </row>
    <row r="15" spans="2:10" ht="22.5" customHeight="1" x14ac:dyDescent="0.35">
      <c r="B15" s="37" t="s">
        <v>14</v>
      </c>
      <c r="C15" s="37"/>
      <c r="D15" s="37"/>
      <c r="E15" s="37"/>
      <c r="G15" s="38" t="s">
        <v>15</v>
      </c>
      <c r="H15" s="38"/>
      <c r="I15" s="38"/>
    </row>
    <row r="16" spans="2:10" ht="18.75" x14ac:dyDescent="0.3">
      <c r="B16" s="14" t="s">
        <v>16</v>
      </c>
      <c r="E16" s="15"/>
      <c r="G16" s="29" t="s">
        <v>24</v>
      </c>
      <c r="H16" s="29"/>
      <c r="I16" s="29"/>
    </row>
  </sheetData>
  <mergeCells count="8">
    <mergeCell ref="G16:I16"/>
    <mergeCell ref="B2:I2"/>
    <mergeCell ref="B3:I3"/>
    <mergeCell ref="B4:I4"/>
    <mergeCell ref="B7:H7"/>
    <mergeCell ref="D10:F10"/>
    <mergeCell ref="B15:E15"/>
    <mergeCell ref="G15:I15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60"/>
  <sheetViews>
    <sheetView topLeftCell="A37" zoomScale="80" zoomScaleNormal="80" workbookViewId="0">
      <selection activeCell="L8" sqref="L8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64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18976.7</v>
      </c>
    </row>
    <row r="8" spans="2:10" ht="45" customHeight="1" thickBot="1" x14ac:dyDescent="0.3">
      <c r="B8" s="5">
        <v>45061</v>
      </c>
      <c r="C8" s="6" t="s">
        <v>17</v>
      </c>
      <c r="D8" s="6" t="s">
        <v>11</v>
      </c>
      <c r="E8" s="7" t="s">
        <v>18</v>
      </c>
      <c r="F8" s="8" t="s">
        <v>19</v>
      </c>
      <c r="G8" s="9"/>
      <c r="H8" s="10">
        <v>6638839.7000000002</v>
      </c>
      <c r="I8" s="4">
        <f>+I7-G8+H8</f>
        <v>6657816.4000000004</v>
      </c>
    </row>
    <row r="9" spans="2:10" ht="45" customHeight="1" thickBot="1" x14ac:dyDescent="0.3">
      <c r="B9" s="5">
        <v>45064</v>
      </c>
      <c r="C9" s="6" t="s">
        <v>17</v>
      </c>
      <c r="D9" s="6" t="s">
        <v>11</v>
      </c>
      <c r="E9" s="7" t="s">
        <v>18</v>
      </c>
      <c r="F9" s="8" t="s">
        <v>19</v>
      </c>
      <c r="G9" s="9"/>
      <c r="H9" s="10">
        <v>1680104.6</v>
      </c>
      <c r="I9" s="4">
        <f t="shared" ref="I9:I51" si="0">+I8-G9+H9</f>
        <v>8337921</v>
      </c>
    </row>
    <row r="10" spans="2:10" ht="45" customHeight="1" thickBot="1" x14ac:dyDescent="0.3">
      <c r="B10" s="5">
        <v>45064</v>
      </c>
      <c r="C10" s="6">
        <v>6228</v>
      </c>
      <c r="D10" s="6" t="s">
        <v>11</v>
      </c>
      <c r="E10" s="7" t="s">
        <v>66</v>
      </c>
      <c r="F10" s="8" t="s">
        <v>67</v>
      </c>
      <c r="G10" s="9">
        <v>3826677.97</v>
      </c>
      <c r="H10" s="10"/>
      <c r="I10" s="4">
        <f t="shared" si="0"/>
        <v>4511243.0299999993</v>
      </c>
    </row>
    <row r="11" spans="2:10" ht="45" customHeight="1" thickBot="1" x14ac:dyDescent="0.3">
      <c r="B11" s="5">
        <v>45064</v>
      </c>
      <c r="C11" s="6">
        <v>6229</v>
      </c>
      <c r="D11" s="6" t="s">
        <v>11</v>
      </c>
      <c r="E11" s="7" t="s">
        <v>68</v>
      </c>
      <c r="F11" s="16" t="s">
        <v>69</v>
      </c>
      <c r="G11" s="9">
        <v>3866745.08</v>
      </c>
      <c r="H11" s="10"/>
      <c r="I11" s="4">
        <f t="shared" si="0"/>
        <v>644497.94999999925</v>
      </c>
    </row>
    <row r="12" spans="2:10" ht="45" customHeight="1" thickBot="1" x14ac:dyDescent="0.3">
      <c r="B12" s="5">
        <v>45068</v>
      </c>
      <c r="C12" s="6" t="s">
        <v>17</v>
      </c>
      <c r="D12" s="6" t="s">
        <v>11</v>
      </c>
      <c r="E12" s="7" t="s">
        <v>18</v>
      </c>
      <c r="F12" s="8" t="s">
        <v>19</v>
      </c>
      <c r="G12" s="9"/>
      <c r="H12" s="10">
        <v>195325.03</v>
      </c>
      <c r="I12" s="4">
        <f t="shared" si="0"/>
        <v>839822.97999999928</v>
      </c>
    </row>
    <row r="13" spans="2:10" ht="45" customHeight="1" thickBot="1" x14ac:dyDescent="0.3">
      <c r="B13" s="5">
        <v>45071</v>
      </c>
      <c r="C13" s="6">
        <v>6230</v>
      </c>
      <c r="D13" s="6" t="s">
        <v>11</v>
      </c>
      <c r="E13" s="7" t="s">
        <v>71</v>
      </c>
      <c r="F13" s="16" t="s">
        <v>70</v>
      </c>
      <c r="G13" s="9">
        <v>25000</v>
      </c>
      <c r="H13" s="10"/>
      <c r="I13" s="4">
        <f t="shared" si="0"/>
        <v>814822.97999999928</v>
      </c>
    </row>
    <row r="14" spans="2:10" ht="45" customHeight="1" thickBot="1" x14ac:dyDescent="0.3">
      <c r="B14" s="5">
        <v>45071</v>
      </c>
      <c r="C14" s="6">
        <v>6231</v>
      </c>
      <c r="D14" s="6" t="s">
        <v>11</v>
      </c>
      <c r="E14" s="7" t="s">
        <v>72</v>
      </c>
      <c r="F14" s="16" t="s">
        <v>70</v>
      </c>
      <c r="G14" s="9">
        <v>25000</v>
      </c>
      <c r="H14" s="10"/>
      <c r="I14" s="4">
        <f t="shared" si="0"/>
        <v>789822.97999999928</v>
      </c>
    </row>
    <row r="15" spans="2:10" ht="45" customHeight="1" thickBot="1" x14ac:dyDescent="0.3">
      <c r="B15" s="5">
        <v>45071</v>
      </c>
      <c r="C15" s="6">
        <v>6232</v>
      </c>
      <c r="D15" s="6" t="s">
        <v>11</v>
      </c>
      <c r="E15" s="7" t="s">
        <v>73</v>
      </c>
      <c r="F15" s="16" t="s">
        <v>70</v>
      </c>
      <c r="G15" s="9">
        <v>25000</v>
      </c>
      <c r="H15" s="10"/>
      <c r="I15" s="4">
        <f t="shared" si="0"/>
        <v>764822.97999999928</v>
      </c>
    </row>
    <row r="16" spans="2:10" ht="45" customHeight="1" thickBot="1" x14ac:dyDescent="0.3">
      <c r="B16" s="5">
        <v>45071</v>
      </c>
      <c r="C16" s="6">
        <v>6233</v>
      </c>
      <c r="D16" s="6" t="s">
        <v>11</v>
      </c>
      <c r="E16" s="7" t="s">
        <v>74</v>
      </c>
      <c r="F16" s="16" t="s">
        <v>70</v>
      </c>
      <c r="G16" s="9">
        <v>25000</v>
      </c>
      <c r="H16" s="10"/>
      <c r="I16" s="4">
        <f t="shared" si="0"/>
        <v>739822.97999999928</v>
      </c>
    </row>
    <row r="17" spans="2:9" ht="45" customHeight="1" thickBot="1" x14ac:dyDescent="0.3">
      <c r="B17" s="5">
        <v>45071</v>
      </c>
      <c r="C17" s="6">
        <v>6234</v>
      </c>
      <c r="D17" s="6" t="s">
        <v>11</v>
      </c>
      <c r="E17" s="7" t="s">
        <v>75</v>
      </c>
      <c r="F17" s="16" t="s">
        <v>70</v>
      </c>
      <c r="G17" s="9">
        <v>25000</v>
      </c>
      <c r="H17" s="10"/>
      <c r="I17" s="4">
        <f t="shared" si="0"/>
        <v>714822.97999999928</v>
      </c>
    </row>
    <row r="18" spans="2:9" ht="45" customHeight="1" thickBot="1" x14ac:dyDescent="0.3">
      <c r="B18" s="5">
        <v>45071</v>
      </c>
      <c r="C18" s="6">
        <v>6235</v>
      </c>
      <c r="D18" s="6" t="s">
        <v>11</v>
      </c>
      <c r="E18" s="7" t="s">
        <v>76</v>
      </c>
      <c r="F18" s="16" t="s">
        <v>70</v>
      </c>
      <c r="G18" s="9">
        <v>25000</v>
      </c>
      <c r="H18" s="10"/>
      <c r="I18" s="4">
        <f t="shared" si="0"/>
        <v>689822.97999999928</v>
      </c>
    </row>
    <row r="19" spans="2:9" ht="45" customHeight="1" thickBot="1" x14ac:dyDescent="0.3">
      <c r="B19" s="5">
        <v>45071</v>
      </c>
      <c r="C19" s="6">
        <v>6236</v>
      </c>
      <c r="D19" s="6" t="s">
        <v>11</v>
      </c>
      <c r="E19" s="7" t="s">
        <v>77</v>
      </c>
      <c r="F19" s="16" t="s">
        <v>70</v>
      </c>
      <c r="G19" s="9">
        <v>25000</v>
      </c>
      <c r="H19" s="10"/>
      <c r="I19" s="4">
        <f t="shared" si="0"/>
        <v>664822.97999999928</v>
      </c>
    </row>
    <row r="20" spans="2:9" ht="45" customHeight="1" thickBot="1" x14ac:dyDescent="0.3">
      <c r="B20" s="5">
        <v>45071</v>
      </c>
      <c r="C20" s="6">
        <v>6237</v>
      </c>
      <c r="D20" s="6" t="s">
        <v>11</v>
      </c>
      <c r="E20" s="7" t="s">
        <v>78</v>
      </c>
      <c r="F20" s="16" t="s">
        <v>70</v>
      </c>
      <c r="G20" s="9">
        <v>25000</v>
      </c>
      <c r="H20" s="10"/>
      <c r="I20" s="4">
        <f t="shared" si="0"/>
        <v>639822.97999999928</v>
      </c>
    </row>
    <row r="21" spans="2:9" ht="45" customHeight="1" thickBot="1" x14ac:dyDescent="0.3">
      <c r="B21" s="5">
        <v>45071</v>
      </c>
      <c r="C21" s="6">
        <v>6238</v>
      </c>
      <c r="D21" s="6" t="s">
        <v>11</v>
      </c>
      <c r="E21" s="7" t="s">
        <v>79</v>
      </c>
      <c r="F21" s="16" t="s">
        <v>70</v>
      </c>
      <c r="G21" s="9">
        <v>25000</v>
      </c>
      <c r="H21" s="10"/>
      <c r="I21" s="4">
        <f t="shared" si="0"/>
        <v>614822.97999999928</v>
      </c>
    </row>
    <row r="22" spans="2:9" ht="45" customHeight="1" thickBot="1" x14ac:dyDescent="0.3">
      <c r="B22" s="5">
        <v>45071</v>
      </c>
      <c r="C22" s="6">
        <v>6239</v>
      </c>
      <c r="D22" s="6" t="s">
        <v>11</v>
      </c>
      <c r="E22" s="7" t="s">
        <v>80</v>
      </c>
      <c r="F22" s="16" t="s">
        <v>70</v>
      </c>
      <c r="G22" s="9">
        <v>25000</v>
      </c>
      <c r="H22" s="10"/>
      <c r="I22" s="4">
        <f t="shared" si="0"/>
        <v>589822.97999999928</v>
      </c>
    </row>
    <row r="23" spans="2:9" ht="45" customHeight="1" thickBot="1" x14ac:dyDescent="0.3">
      <c r="B23" s="5">
        <v>45071</v>
      </c>
      <c r="C23" s="6">
        <v>6240</v>
      </c>
      <c r="D23" s="6" t="s">
        <v>11</v>
      </c>
      <c r="E23" s="17" t="s">
        <v>81</v>
      </c>
      <c r="F23" s="18" t="s">
        <v>70</v>
      </c>
      <c r="G23" s="9">
        <v>25000</v>
      </c>
      <c r="H23" s="10"/>
      <c r="I23" s="4">
        <f t="shared" si="0"/>
        <v>564822.97999999928</v>
      </c>
    </row>
    <row r="24" spans="2:9" ht="45" customHeight="1" thickBot="1" x14ac:dyDescent="0.3">
      <c r="B24" s="5">
        <v>45071</v>
      </c>
      <c r="C24" s="6">
        <v>6241</v>
      </c>
      <c r="D24" s="6" t="s">
        <v>11</v>
      </c>
      <c r="E24" s="7" t="s">
        <v>82</v>
      </c>
      <c r="F24" s="16" t="s">
        <v>70</v>
      </c>
      <c r="G24" s="9">
        <v>25000</v>
      </c>
      <c r="H24" s="10"/>
      <c r="I24" s="4">
        <f t="shared" si="0"/>
        <v>539822.97999999928</v>
      </c>
    </row>
    <row r="25" spans="2:9" ht="45" customHeight="1" thickBot="1" x14ac:dyDescent="0.3">
      <c r="B25" s="5">
        <v>45071</v>
      </c>
      <c r="C25" s="6">
        <v>6242</v>
      </c>
      <c r="D25" s="6" t="s">
        <v>11</v>
      </c>
      <c r="E25" s="7" t="s">
        <v>83</v>
      </c>
      <c r="F25" s="16" t="s">
        <v>70</v>
      </c>
      <c r="G25" s="9">
        <v>25000</v>
      </c>
      <c r="H25" s="10"/>
      <c r="I25" s="4">
        <f t="shared" si="0"/>
        <v>514822.97999999928</v>
      </c>
    </row>
    <row r="26" spans="2:9" ht="45" customHeight="1" thickBot="1" x14ac:dyDescent="0.3">
      <c r="B26" s="5">
        <v>45071</v>
      </c>
      <c r="C26" s="6">
        <v>6243</v>
      </c>
      <c r="D26" s="6" t="s">
        <v>11</v>
      </c>
      <c r="E26" s="7" t="s">
        <v>84</v>
      </c>
      <c r="F26" s="16" t="s">
        <v>70</v>
      </c>
      <c r="G26" s="9">
        <v>25000</v>
      </c>
      <c r="H26" s="10"/>
      <c r="I26" s="4">
        <f t="shared" si="0"/>
        <v>489822.97999999928</v>
      </c>
    </row>
    <row r="27" spans="2:9" ht="45" customHeight="1" thickBot="1" x14ac:dyDescent="0.3">
      <c r="B27" s="5">
        <v>45071</v>
      </c>
      <c r="C27" s="6">
        <v>6244</v>
      </c>
      <c r="D27" s="6" t="s">
        <v>11</v>
      </c>
      <c r="E27" s="7" t="s">
        <v>85</v>
      </c>
      <c r="F27" s="16" t="s">
        <v>70</v>
      </c>
      <c r="G27" s="9">
        <v>10000</v>
      </c>
      <c r="H27" s="10"/>
      <c r="I27" s="4">
        <f t="shared" si="0"/>
        <v>479822.97999999928</v>
      </c>
    </row>
    <row r="28" spans="2:9" ht="45" customHeight="1" thickBot="1" x14ac:dyDescent="0.3">
      <c r="B28" s="5">
        <v>45071</v>
      </c>
      <c r="C28" s="6">
        <v>6245</v>
      </c>
      <c r="D28" s="6" t="s">
        <v>11</v>
      </c>
      <c r="E28" s="7" t="s">
        <v>86</v>
      </c>
      <c r="F28" s="16" t="s">
        <v>109</v>
      </c>
      <c r="G28" s="9">
        <v>0</v>
      </c>
      <c r="H28" s="10"/>
      <c r="I28" s="4">
        <f t="shared" si="0"/>
        <v>479822.97999999928</v>
      </c>
    </row>
    <row r="29" spans="2:9" ht="45" customHeight="1" thickBot="1" x14ac:dyDescent="0.3">
      <c r="B29" s="5">
        <v>45071</v>
      </c>
      <c r="C29" s="6">
        <v>6246</v>
      </c>
      <c r="D29" s="6" t="s">
        <v>11</v>
      </c>
      <c r="E29" s="7" t="s">
        <v>86</v>
      </c>
      <c r="F29" s="16" t="s">
        <v>70</v>
      </c>
      <c r="G29" s="9">
        <v>25000</v>
      </c>
      <c r="H29" s="10"/>
      <c r="I29" s="4">
        <f t="shared" si="0"/>
        <v>454822.97999999928</v>
      </c>
    </row>
    <row r="30" spans="2:9" ht="45" customHeight="1" thickBot="1" x14ac:dyDescent="0.3">
      <c r="B30" s="5">
        <v>45071</v>
      </c>
      <c r="C30" s="6">
        <v>6247</v>
      </c>
      <c r="D30" s="6" t="s">
        <v>11</v>
      </c>
      <c r="E30" s="7" t="s">
        <v>87</v>
      </c>
      <c r="F30" s="16" t="s">
        <v>70</v>
      </c>
      <c r="G30" s="9">
        <v>25000</v>
      </c>
      <c r="H30" s="10"/>
      <c r="I30" s="4">
        <f t="shared" si="0"/>
        <v>429822.97999999928</v>
      </c>
    </row>
    <row r="31" spans="2:9" ht="45" customHeight="1" thickBot="1" x14ac:dyDescent="0.3">
      <c r="B31" s="5">
        <v>45071</v>
      </c>
      <c r="C31" s="6">
        <v>6248</v>
      </c>
      <c r="D31" s="6" t="s">
        <v>11</v>
      </c>
      <c r="E31" s="7" t="s">
        <v>88</v>
      </c>
      <c r="F31" s="16" t="s">
        <v>70</v>
      </c>
      <c r="G31" s="9">
        <v>25000</v>
      </c>
      <c r="H31" s="10"/>
      <c r="I31" s="4">
        <f t="shared" si="0"/>
        <v>404822.97999999928</v>
      </c>
    </row>
    <row r="32" spans="2:9" ht="45" customHeight="1" thickBot="1" x14ac:dyDescent="0.3">
      <c r="B32" s="5">
        <v>45071</v>
      </c>
      <c r="C32" s="6">
        <v>6249</v>
      </c>
      <c r="D32" s="6" t="s">
        <v>11</v>
      </c>
      <c r="E32" s="7" t="s">
        <v>89</v>
      </c>
      <c r="F32" s="16" t="s">
        <v>70</v>
      </c>
      <c r="G32" s="9">
        <v>25000</v>
      </c>
      <c r="H32" s="10"/>
      <c r="I32" s="4">
        <f t="shared" si="0"/>
        <v>379822.97999999928</v>
      </c>
    </row>
    <row r="33" spans="2:9" ht="45" customHeight="1" thickBot="1" x14ac:dyDescent="0.3">
      <c r="B33" s="5">
        <v>45071</v>
      </c>
      <c r="C33" s="6">
        <v>6250</v>
      </c>
      <c r="D33" s="6" t="s">
        <v>11</v>
      </c>
      <c r="E33" s="7" t="s">
        <v>90</v>
      </c>
      <c r="F33" s="16" t="s">
        <v>70</v>
      </c>
      <c r="G33" s="9">
        <v>25000</v>
      </c>
      <c r="H33" s="10"/>
      <c r="I33" s="4">
        <f t="shared" si="0"/>
        <v>354822.97999999928</v>
      </c>
    </row>
    <row r="34" spans="2:9" ht="45" customHeight="1" thickBot="1" x14ac:dyDescent="0.3">
      <c r="B34" s="5">
        <v>45071</v>
      </c>
      <c r="C34" s="6">
        <v>6251</v>
      </c>
      <c r="D34" s="6" t="s">
        <v>11</v>
      </c>
      <c r="E34" s="7" t="s">
        <v>91</v>
      </c>
      <c r="F34" s="16" t="s">
        <v>70</v>
      </c>
      <c r="G34" s="9">
        <v>25000</v>
      </c>
      <c r="H34" s="10"/>
      <c r="I34" s="4">
        <f t="shared" si="0"/>
        <v>329822.97999999928</v>
      </c>
    </row>
    <row r="35" spans="2:9" ht="45" customHeight="1" thickBot="1" x14ac:dyDescent="0.3">
      <c r="B35" s="5">
        <v>45071</v>
      </c>
      <c r="C35" s="6">
        <v>6252</v>
      </c>
      <c r="D35" s="6" t="s">
        <v>11</v>
      </c>
      <c r="E35" s="7" t="s">
        <v>92</v>
      </c>
      <c r="F35" s="16" t="s">
        <v>70</v>
      </c>
      <c r="G35" s="9">
        <v>25000</v>
      </c>
      <c r="H35" s="10"/>
      <c r="I35" s="4">
        <f t="shared" si="0"/>
        <v>304822.97999999928</v>
      </c>
    </row>
    <row r="36" spans="2:9" ht="45" customHeight="1" thickBot="1" x14ac:dyDescent="0.3">
      <c r="B36" s="5">
        <v>45071</v>
      </c>
      <c r="C36" s="6">
        <v>6253</v>
      </c>
      <c r="D36" s="6" t="s">
        <v>11</v>
      </c>
      <c r="E36" s="7" t="s">
        <v>93</v>
      </c>
      <c r="F36" s="16" t="s">
        <v>70</v>
      </c>
      <c r="G36" s="9">
        <v>25000</v>
      </c>
      <c r="H36" s="10"/>
      <c r="I36" s="4">
        <f t="shared" si="0"/>
        <v>279822.97999999928</v>
      </c>
    </row>
    <row r="37" spans="2:9" ht="45" customHeight="1" thickBot="1" x14ac:dyDescent="0.3">
      <c r="B37" s="5">
        <v>45071</v>
      </c>
      <c r="C37" s="6">
        <v>6254</v>
      </c>
      <c r="D37" s="6" t="s">
        <v>11</v>
      </c>
      <c r="E37" s="7" t="s">
        <v>94</v>
      </c>
      <c r="F37" s="16" t="s">
        <v>70</v>
      </c>
      <c r="G37" s="9">
        <v>25000</v>
      </c>
      <c r="H37" s="10"/>
      <c r="I37" s="4">
        <f t="shared" si="0"/>
        <v>254822.97999999928</v>
      </c>
    </row>
    <row r="38" spans="2:9" ht="45" customHeight="1" thickBot="1" x14ac:dyDescent="0.3">
      <c r="B38" s="5">
        <v>45071</v>
      </c>
      <c r="C38" s="6">
        <v>6255</v>
      </c>
      <c r="D38" s="6" t="s">
        <v>11</v>
      </c>
      <c r="E38" s="7" t="s">
        <v>95</v>
      </c>
      <c r="F38" s="16" t="s">
        <v>70</v>
      </c>
      <c r="G38" s="9">
        <v>25000</v>
      </c>
      <c r="H38" s="10"/>
      <c r="I38" s="4">
        <f t="shared" si="0"/>
        <v>229822.97999999928</v>
      </c>
    </row>
    <row r="39" spans="2:9" ht="45" customHeight="1" thickBot="1" x14ac:dyDescent="0.3">
      <c r="B39" s="5">
        <v>45071</v>
      </c>
      <c r="C39" s="6">
        <v>6256</v>
      </c>
      <c r="D39" s="6" t="s">
        <v>11</v>
      </c>
      <c r="E39" s="7" t="s">
        <v>96</v>
      </c>
      <c r="F39" s="16" t="s">
        <v>70</v>
      </c>
      <c r="G39" s="9">
        <v>25000</v>
      </c>
      <c r="H39" s="10"/>
      <c r="I39" s="4">
        <f t="shared" si="0"/>
        <v>204822.97999999928</v>
      </c>
    </row>
    <row r="40" spans="2:9" ht="45" customHeight="1" thickBot="1" x14ac:dyDescent="0.3">
      <c r="B40" s="5">
        <v>45071</v>
      </c>
      <c r="C40" s="6">
        <v>6257</v>
      </c>
      <c r="D40" s="6" t="s">
        <v>11</v>
      </c>
      <c r="E40" s="7" t="s">
        <v>97</v>
      </c>
      <c r="F40" s="16" t="s">
        <v>70</v>
      </c>
      <c r="G40" s="9">
        <v>25000</v>
      </c>
      <c r="H40" s="10"/>
      <c r="I40" s="4">
        <f t="shared" si="0"/>
        <v>179822.97999999928</v>
      </c>
    </row>
    <row r="41" spans="2:9" ht="45" customHeight="1" thickBot="1" x14ac:dyDescent="0.3">
      <c r="B41" s="5">
        <v>45071</v>
      </c>
      <c r="C41" s="6">
        <v>6258</v>
      </c>
      <c r="D41" s="6" t="s">
        <v>11</v>
      </c>
      <c r="E41" s="17" t="s">
        <v>98</v>
      </c>
      <c r="F41" s="18" t="s">
        <v>70</v>
      </c>
      <c r="G41" s="9">
        <v>25000</v>
      </c>
      <c r="H41" s="10"/>
      <c r="I41" s="4">
        <f t="shared" si="0"/>
        <v>154822.97999999928</v>
      </c>
    </row>
    <row r="42" spans="2:9" ht="45" customHeight="1" thickBot="1" x14ac:dyDescent="0.3">
      <c r="B42" s="5">
        <v>45071</v>
      </c>
      <c r="C42" s="6">
        <v>6259</v>
      </c>
      <c r="D42" s="6" t="s">
        <v>11</v>
      </c>
      <c r="E42" s="7" t="s">
        <v>99</v>
      </c>
      <c r="F42" s="16" t="s">
        <v>70</v>
      </c>
      <c r="G42" s="9">
        <v>15000</v>
      </c>
      <c r="H42" s="10"/>
      <c r="I42" s="4">
        <f t="shared" si="0"/>
        <v>139822.97999999928</v>
      </c>
    </row>
    <row r="43" spans="2:9" ht="45" customHeight="1" thickBot="1" x14ac:dyDescent="0.3">
      <c r="B43" s="5">
        <v>45071</v>
      </c>
      <c r="C43" s="6">
        <v>6260</v>
      </c>
      <c r="D43" s="6" t="s">
        <v>11</v>
      </c>
      <c r="E43" s="7" t="s">
        <v>100</v>
      </c>
      <c r="F43" s="16" t="s">
        <v>70</v>
      </c>
      <c r="G43" s="9">
        <v>15000</v>
      </c>
      <c r="H43" s="10"/>
      <c r="I43" s="4">
        <f t="shared" si="0"/>
        <v>124822.97999999928</v>
      </c>
    </row>
    <row r="44" spans="2:9" ht="45" customHeight="1" thickBot="1" x14ac:dyDescent="0.3">
      <c r="B44" s="5">
        <v>45071</v>
      </c>
      <c r="C44" s="6">
        <v>6261</v>
      </c>
      <c r="D44" s="6" t="s">
        <v>11</v>
      </c>
      <c r="E44" s="7" t="s">
        <v>101</v>
      </c>
      <c r="F44" s="16" t="s">
        <v>70</v>
      </c>
      <c r="G44" s="9">
        <v>15000</v>
      </c>
      <c r="H44" s="10"/>
      <c r="I44" s="4">
        <f t="shared" si="0"/>
        <v>109822.97999999928</v>
      </c>
    </row>
    <row r="45" spans="2:9" ht="45" customHeight="1" thickBot="1" x14ac:dyDescent="0.3">
      <c r="B45" s="5">
        <v>45071</v>
      </c>
      <c r="C45" s="6">
        <v>6262</v>
      </c>
      <c r="D45" s="6" t="s">
        <v>11</v>
      </c>
      <c r="E45" s="7" t="s">
        <v>102</v>
      </c>
      <c r="F45" s="16" t="s">
        <v>70</v>
      </c>
      <c r="G45" s="9">
        <v>15000</v>
      </c>
      <c r="H45" s="10"/>
      <c r="I45" s="4">
        <f t="shared" si="0"/>
        <v>94822.979999999283</v>
      </c>
    </row>
    <row r="46" spans="2:9" ht="45" customHeight="1" thickBot="1" x14ac:dyDescent="0.3">
      <c r="B46" s="5">
        <v>45071</v>
      </c>
      <c r="C46" s="6">
        <v>6263</v>
      </c>
      <c r="D46" s="6" t="s">
        <v>11</v>
      </c>
      <c r="E46" s="7" t="s">
        <v>103</v>
      </c>
      <c r="F46" s="16" t="s">
        <v>70</v>
      </c>
      <c r="G46" s="9">
        <v>15000</v>
      </c>
      <c r="H46" s="10"/>
      <c r="I46" s="4">
        <f t="shared" si="0"/>
        <v>79822.979999999283</v>
      </c>
    </row>
    <row r="47" spans="2:9" ht="45" customHeight="1" thickBot="1" x14ac:dyDescent="0.3">
      <c r="B47" s="5">
        <v>45071</v>
      </c>
      <c r="C47" s="6">
        <v>6264</v>
      </c>
      <c r="D47" s="6" t="s">
        <v>11</v>
      </c>
      <c r="E47" s="7" t="s">
        <v>104</v>
      </c>
      <c r="F47" s="16" t="s">
        <v>70</v>
      </c>
      <c r="G47" s="9">
        <v>15000</v>
      </c>
      <c r="H47" s="10"/>
      <c r="I47" s="4">
        <f t="shared" si="0"/>
        <v>64822.979999999283</v>
      </c>
    </row>
    <row r="48" spans="2:9" ht="45" customHeight="1" thickBot="1" x14ac:dyDescent="0.3">
      <c r="B48" s="5">
        <v>45071</v>
      </c>
      <c r="C48" s="6">
        <v>6265</v>
      </c>
      <c r="D48" s="6" t="s">
        <v>11</v>
      </c>
      <c r="E48" s="7" t="s">
        <v>105</v>
      </c>
      <c r="F48" s="16" t="s">
        <v>70</v>
      </c>
      <c r="G48" s="9">
        <v>15000</v>
      </c>
      <c r="H48" s="10"/>
      <c r="I48" s="4">
        <f t="shared" si="0"/>
        <v>49822.979999999283</v>
      </c>
    </row>
    <row r="49" spans="2:9" ht="45" customHeight="1" thickBot="1" x14ac:dyDescent="0.3">
      <c r="B49" s="5">
        <v>45071</v>
      </c>
      <c r="C49" s="6">
        <v>6266</v>
      </c>
      <c r="D49" s="6" t="s">
        <v>11</v>
      </c>
      <c r="E49" s="7" t="s">
        <v>106</v>
      </c>
      <c r="F49" s="16" t="s">
        <v>70</v>
      </c>
      <c r="G49" s="9">
        <v>15000</v>
      </c>
      <c r="H49" s="10"/>
      <c r="I49" s="4">
        <f t="shared" si="0"/>
        <v>34822.979999999283</v>
      </c>
    </row>
    <row r="50" spans="2:9" ht="45" customHeight="1" thickBot="1" x14ac:dyDescent="0.3">
      <c r="B50" s="5">
        <v>45077</v>
      </c>
      <c r="C50" s="6">
        <v>6267</v>
      </c>
      <c r="D50" s="6" t="s">
        <v>11</v>
      </c>
      <c r="E50" s="7" t="s">
        <v>107</v>
      </c>
      <c r="F50" s="16" t="s">
        <v>108</v>
      </c>
      <c r="G50" s="9">
        <v>10106.81</v>
      </c>
      <c r="H50" s="10"/>
      <c r="I50" s="4">
        <f t="shared" si="0"/>
        <v>24716.169999999285</v>
      </c>
    </row>
    <row r="51" spans="2:9" ht="48" customHeight="1" thickBot="1" x14ac:dyDescent="0.3">
      <c r="B51" s="5">
        <v>45077</v>
      </c>
      <c r="C51" s="6"/>
      <c r="D51" s="6" t="s">
        <v>12</v>
      </c>
      <c r="E51" s="7"/>
      <c r="F51" s="7" t="s">
        <v>13</v>
      </c>
      <c r="G51" s="9">
        <v>12352.64</v>
      </c>
      <c r="H51" s="10"/>
      <c r="I51" s="4">
        <f t="shared" si="0"/>
        <v>12363.529999999286</v>
      </c>
    </row>
    <row r="52" spans="2:9" ht="25.5" customHeight="1" thickBot="1" x14ac:dyDescent="0.3">
      <c r="D52" s="35" t="s">
        <v>65</v>
      </c>
      <c r="E52" s="36"/>
      <c r="F52" s="36"/>
      <c r="G52" s="11"/>
      <c r="H52" s="11"/>
      <c r="I52" s="4">
        <f t="shared" ref="I52" si="1">+I51-G52+H52</f>
        <v>12363.529999999286</v>
      </c>
    </row>
    <row r="56" spans="2:9" ht="15.75" x14ac:dyDescent="0.25">
      <c r="B56" s="12"/>
      <c r="G56" s="13"/>
    </row>
    <row r="59" spans="2:9" ht="22.5" customHeight="1" x14ac:dyDescent="0.35">
      <c r="B59" s="37" t="s">
        <v>14</v>
      </c>
      <c r="C59" s="37"/>
      <c r="D59" s="37"/>
      <c r="E59" s="37"/>
      <c r="G59" s="38" t="s">
        <v>15</v>
      </c>
      <c r="H59" s="38"/>
      <c r="I59" s="38"/>
    </row>
    <row r="60" spans="2:9" ht="18.75" x14ac:dyDescent="0.3">
      <c r="B60" s="14" t="s">
        <v>16</v>
      </c>
      <c r="E60" s="15"/>
      <c r="G60" s="29" t="s">
        <v>24</v>
      </c>
      <c r="H60" s="29"/>
      <c r="I60" s="29"/>
    </row>
  </sheetData>
  <mergeCells count="8">
    <mergeCell ref="G60:I60"/>
    <mergeCell ref="B2:I2"/>
    <mergeCell ref="B3:I3"/>
    <mergeCell ref="B4:I4"/>
    <mergeCell ref="B7:H7"/>
    <mergeCell ref="D52:F52"/>
    <mergeCell ref="B59:E59"/>
    <mergeCell ref="G59:I59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7"/>
  <sheetViews>
    <sheetView zoomScale="80" zoomScaleNormal="80" workbookViewId="0">
      <selection activeCell="L13" sqref="L13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110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12363.53</v>
      </c>
    </row>
    <row r="8" spans="2:10" ht="48" customHeight="1" thickBot="1" x14ac:dyDescent="0.3">
      <c r="B8" s="5">
        <v>45107</v>
      </c>
      <c r="C8" s="6"/>
      <c r="D8" s="6" t="s">
        <v>12</v>
      </c>
      <c r="E8" s="7"/>
      <c r="F8" s="7" t="s">
        <v>13</v>
      </c>
      <c r="G8" s="9">
        <v>910.16</v>
      </c>
      <c r="H8" s="10"/>
      <c r="I8" s="4">
        <f>+I7-G8</f>
        <v>11453.37</v>
      </c>
    </row>
    <row r="9" spans="2:10" ht="25.5" customHeight="1" thickBot="1" x14ac:dyDescent="0.3">
      <c r="D9" s="35" t="s">
        <v>111</v>
      </c>
      <c r="E9" s="36"/>
      <c r="F9" s="36"/>
      <c r="G9" s="11"/>
      <c r="H9" s="11"/>
      <c r="I9" s="4">
        <f t="shared" ref="I9" si="0">+I8-G9+H9</f>
        <v>11453.37</v>
      </c>
    </row>
    <row r="13" spans="2:10" ht="15.75" x14ac:dyDescent="0.25">
      <c r="B13" s="12"/>
      <c r="G13" s="13"/>
    </row>
    <row r="16" spans="2:10" ht="22.5" customHeight="1" x14ac:dyDescent="0.35">
      <c r="B16" s="37" t="s">
        <v>14</v>
      </c>
      <c r="C16" s="37"/>
      <c r="D16" s="37"/>
      <c r="E16" s="37"/>
      <c r="G16" s="38" t="s">
        <v>15</v>
      </c>
      <c r="H16" s="38"/>
      <c r="I16" s="38"/>
    </row>
    <row r="17" spans="2:9" ht="18.75" x14ac:dyDescent="0.3">
      <c r="B17" s="14" t="s">
        <v>16</v>
      </c>
      <c r="E17" s="15"/>
      <c r="G17" s="29" t="s">
        <v>24</v>
      </c>
      <c r="H17" s="29"/>
      <c r="I17" s="29"/>
    </row>
  </sheetData>
  <mergeCells count="8">
    <mergeCell ref="G17:I17"/>
    <mergeCell ref="B2:I2"/>
    <mergeCell ref="B3:I3"/>
    <mergeCell ref="B4:I4"/>
    <mergeCell ref="B7:H7"/>
    <mergeCell ref="D9:F9"/>
    <mergeCell ref="B16:E16"/>
    <mergeCell ref="G16:I16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37"/>
  <sheetViews>
    <sheetView topLeftCell="A4" zoomScale="80" zoomScaleNormal="80" workbookViewId="0">
      <selection activeCell="E8" sqref="E8:F8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121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11453.37</v>
      </c>
    </row>
    <row r="8" spans="2:10" ht="45" customHeight="1" thickBot="1" x14ac:dyDescent="0.3">
      <c r="B8" s="5">
        <v>45111</v>
      </c>
      <c r="C8" s="6">
        <v>6268</v>
      </c>
      <c r="D8" s="6" t="s">
        <v>11</v>
      </c>
      <c r="E8" s="7" t="s">
        <v>107</v>
      </c>
      <c r="F8" s="8" t="s">
        <v>113</v>
      </c>
      <c r="G8" s="9">
        <v>6806.87</v>
      </c>
      <c r="H8" s="10"/>
      <c r="I8" s="4">
        <f>+I7-G8+H8</f>
        <v>4646.5000000000009</v>
      </c>
    </row>
    <row r="9" spans="2:10" ht="45" customHeight="1" thickBot="1" x14ac:dyDescent="0.3">
      <c r="B9" s="5">
        <v>45119</v>
      </c>
      <c r="C9" s="6" t="s">
        <v>17</v>
      </c>
      <c r="D9" s="6" t="s">
        <v>11</v>
      </c>
      <c r="E9" s="7" t="s">
        <v>18</v>
      </c>
      <c r="F9" s="8" t="s">
        <v>19</v>
      </c>
      <c r="G9" s="9"/>
      <c r="H9" s="10">
        <v>433043.72</v>
      </c>
      <c r="I9" s="4">
        <f t="shared" ref="I9:I29" si="0">+I8-G9+H9</f>
        <v>437690.22</v>
      </c>
    </row>
    <row r="10" spans="2:10" ht="45" customHeight="1" thickBot="1" x14ac:dyDescent="0.3">
      <c r="B10" s="5">
        <v>45135</v>
      </c>
      <c r="C10" s="6">
        <v>6269</v>
      </c>
      <c r="D10" s="6" t="s">
        <v>11</v>
      </c>
      <c r="E10" s="7" t="s">
        <v>71</v>
      </c>
      <c r="F10" s="8" t="s">
        <v>112</v>
      </c>
      <c r="G10" s="9">
        <v>25000</v>
      </c>
      <c r="H10" s="10"/>
      <c r="I10" s="4">
        <f t="shared" si="0"/>
        <v>412690.22</v>
      </c>
    </row>
    <row r="11" spans="2:10" ht="45" customHeight="1" thickBot="1" x14ac:dyDescent="0.3">
      <c r="B11" s="5">
        <v>45135</v>
      </c>
      <c r="C11" s="6">
        <v>6270</v>
      </c>
      <c r="D11" s="6" t="s">
        <v>11</v>
      </c>
      <c r="E11" s="7" t="s">
        <v>72</v>
      </c>
      <c r="F11" s="8" t="s">
        <v>112</v>
      </c>
      <c r="G11" s="9">
        <v>25000</v>
      </c>
      <c r="H11" s="10"/>
      <c r="I11" s="4">
        <f t="shared" si="0"/>
        <v>387690.22</v>
      </c>
    </row>
    <row r="12" spans="2:10" ht="45" customHeight="1" thickBot="1" x14ac:dyDescent="0.3">
      <c r="B12" s="5">
        <v>45135</v>
      </c>
      <c r="C12" s="6">
        <v>6271</v>
      </c>
      <c r="D12" s="6" t="s">
        <v>11</v>
      </c>
      <c r="E12" s="7" t="s">
        <v>73</v>
      </c>
      <c r="F12" s="8" t="s">
        <v>112</v>
      </c>
      <c r="G12" s="9">
        <v>25000</v>
      </c>
      <c r="H12" s="10"/>
      <c r="I12" s="4">
        <f t="shared" si="0"/>
        <v>362690.22</v>
      </c>
    </row>
    <row r="13" spans="2:10" ht="45" customHeight="1" thickBot="1" x14ac:dyDescent="0.3">
      <c r="B13" s="5">
        <v>45135</v>
      </c>
      <c r="C13" s="6">
        <v>6272</v>
      </c>
      <c r="D13" s="6" t="s">
        <v>11</v>
      </c>
      <c r="E13" s="7" t="s">
        <v>114</v>
      </c>
      <c r="F13" s="8" t="s">
        <v>112</v>
      </c>
      <c r="G13" s="9">
        <v>25000</v>
      </c>
      <c r="H13" s="10"/>
      <c r="I13" s="4">
        <f t="shared" si="0"/>
        <v>337690.22</v>
      </c>
    </row>
    <row r="14" spans="2:10" ht="45" customHeight="1" thickBot="1" x14ac:dyDescent="0.3">
      <c r="B14" s="5">
        <v>45135</v>
      </c>
      <c r="C14" s="6">
        <v>6273</v>
      </c>
      <c r="D14" s="6" t="s">
        <v>11</v>
      </c>
      <c r="E14" s="7" t="s">
        <v>115</v>
      </c>
      <c r="F14" s="8" t="s">
        <v>112</v>
      </c>
      <c r="G14" s="9">
        <v>25000</v>
      </c>
      <c r="H14" s="10"/>
      <c r="I14" s="4">
        <f t="shared" si="0"/>
        <v>312690.21999999997</v>
      </c>
    </row>
    <row r="15" spans="2:10" ht="45" customHeight="1" thickBot="1" x14ac:dyDescent="0.3">
      <c r="B15" s="5">
        <v>45135</v>
      </c>
      <c r="C15" s="6">
        <v>6274</v>
      </c>
      <c r="D15" s="6" t="s">
        <v>11</v>
      </c>
      <c r="E15" s="7" t="s">
        <v>116</v>
      </c>
      <c r="F15" s="8" t="s">
        <v>112</v>
      </c>
      <c r="G15" s="9">
        <v>25000</v>
      </c>
      <c r="H15" s="10"/>
      <c r="I15" s="4">
        <f t="shared" si="0"/>
        <v>287690.21999999997</v>
      </c>
    </row>
    <row r="16" spans="2:10" ht="45" customHeight="1" thickBot="1" x14ac:dyDescent="0.3">
      <c r="B16" s="5">
        <v>45135</v>
      </c>
      <c r="C16" s="6">
        <v>6275</v>
      </c>
      <c r="D16" s="6" t="s">
        <v>11</v>
      </c>
      <c r="E16" s="7" t="s">
        <v>117</v>
      </c>
      <c r="F16" s="8" t="s">
        <v>112</v>
      </c>
      <c r="G16" s="9">
        <v>25000</v>
      </c>
      <c r="H16" s="10"/>
      <c r="I16" s="4">
        <f t="shared" si="0"/>
        <v>262690.21999999997</v>
      </c>
    </row>
    <row r="17" spans="2:9" ht="45" customHeight="1" thickBot="1" x14ac:dyDescent="0.3">
      <c r="B17" s="5">
        <v>45135</v>
      </c>
      <c r="C17" s="6">
        <v>6276</v>
      </c>
      <c r="D17" s="6" t="s">
        <v>11</v>
      </c>
      <c r="E17" s="7" t="s">
        <v>118</v>
      </c>
      <c r="F17" s="8" t="s">
        <v>112</v>
      </c>
      <c r="G17" s="9">
        <v>25000</v>
      </c>
      <c r="H17" s="10"/>
      <c r="I17" s="4">
        <f t="shared" si="0"/>
        <v>237690.21999999997</v>
      </c>
    </row>
    <row r="18" spans="2:9" ht="45" customHeight="1" thickBot="1" x14ac:dyDescent="0.3">
      <c r="B18" s="5">
        <v>45135</v>
      </c>
      <c r="C18" s="6">
        <v>6277</v>
      </c>
      <c r="D18" s="6" t="s">
        <v>11</v>
      </c>
      <c r="E18" s="7" t="s">
        <v>79</v>
      </c>
      <c r="F18" s="8" t="s">
        <v>112</v>
      </c>
      <c r="G18" s="9">
        <v>25000</v>
      </c>
      <c r="H18" s="10"/>
      <c r="I18" s="4">
        <f t="shared" si="0"/>
        <v>212690.21999999997</v>
      </c>
    </row>
    <row r="19" spans="2:9" ht="45" customHeight="1" thickBot="1" x14ac:dyDescent="0.3">
      <c r="B19" s="5">
        <v>45135</v>
      </c>
      <c r="C19" s="6">
        <v>6278</v>
      </c>
      <c r="D19" s="6" t="s">
        <v>11</v>
      </c>
      <c r="E19" s="7" t="s">
        <v>119</v>
      </c>
      <c r="F19" s="8" t="s">
        <v>112</v>
      </c>
      <c r="G19" s="9">
        <v>25000</v>
      </c>
      <c r="H19" s="10"/>
      <c r="I19" s="4">
        <f t="shared" si="0"/>
        <v>187690.21999999997</v>
      </c>
    </row>
    <row r="20" spans="2:9" ht="45" customHeight="1" thickBot="1" x14ac:dyDescent="0.3">
      <c r="B20" s="5">
        <v>45135</v>
      </c>
      <c r="C20" s="6">
        <v>6279</v>
      </c>
      <c r="D20" s="6" t="s">
        <v>11</v>
      </c>
      <c r="E20" s="7" t="s">
        <v>32</v>
      </c>
      <c r="F20" s="8" t="s">
        <v>112</v>
      </c>
      <c r="G20" s="9">
        <v>0</v>
      </c>
      <c r="H20" s="10"/>
      <c r="I20" s="4">
        <f t="shared" si="0"/>
        <v>187690.21999999997</v>
      </c>
    </row>
    <row r="21" spans="2:9" ht="45" customHeight="1" thickBot="1" x14ac:dyDescent="0.3">
      <c r="B21" s="5">
        <v>45135</v>
      </c>
      <c r="C21" s="6">
        <v>6280</v>
      </c>
      <c r="D21" s="6" t="s">
        <v>11</v>
      </c>
      <c r="E21" s="7" t="s">
        <v>81</v>
      </c>
      <c r="F21" s="8" t="s">
        <v>112</v>
      </c>
      <c r="G21" s="9">
        <v>25000</v>
      </c>
      <c r="H21" s="10"/>
      <c r="I21" s="4">
        <f t="shared" si="0"/>
        <v>162690.21999999997</v>
      </c>
    </row>
    <row r="22" spans="2:9" ht="45" customHeight="1" thickBot="1" x14ac:dyDescent="0.3">
      <c r="B22" s="5">
        <v>45135</v>
      </c>
      <c r="C22" s="6">
        <v>6281</v>
      </c>
      <c r="D22" s="6" t="s">
        <v>11</v>
      </c>
      <c r="E22" s="7" t="s">
        <v>83</v>
      </c>
      <c r="F22" s="8" t="s">
        <v>112</v>
      </c>
      <c r="G22" s="9">
        <v>25000</v>
      </c>
      <c r="H22" s="10"/>
      <c r="I22" s="4">
        <f t="shared" si="0"/>
        <v>137690.21999999997</v>
      </c>
    </row>
    <row r="23" spans="2:9" ht="45" customHeight="1" thickBot="1" x14ac:dyDescent="0.3">
      <c r="B23" s="5">
        <v>45135</v>
      </c>
      <c r="C23" s="6">
        <v>6282</v>
      </c>
      <c r="D23" s="6" t="s">
        <v>11</v>
      </c>
      <c r="E23" s="17" t="s">
        <v>86</v>
      </c>
      <c r="F23" s="8" t="s">
        <v>112</v>
      </c>
      <c r="G23" s="9">
        <v>25000</v>
      </c>
      <c r="H23" s="10"/>
      <c r="I23" s="4">
        <f t="shared" si="0"/>
        <v>112690.21999999997</v>
      </c>
    </row>
    <row r="24" spans="2:9" ht="45" customHeight="1" thickBot="1" x14ac:dyDescent="0.3">
      <c r="B24" s="5">
        <v>45135</v>
      </c>
      <c r="C24" s="6">
        <v>6283</v>
      </c>
      <c r="D24" s="6" t="s">
        <v>11</v>
      </c>
      <c r="E24" s="7" t="s">
        <v>87</v>
      </c>
      <c r="F24" s="8" t="s">
        <v>112</v>
      </c>
      <c r="G24" s="9">
        <v>25000</v>
      </c>
      <c r="H24" s="10"/>
      <c r="I24" s="4">
        <f t="shared" si="0"/>
        <v>87690.219999999972</v>
      </c>
    </row>
    <row r="25" spans="2:9" ht="45" customHeight="1" thickBot="1" x14ac:dyDescent="0.3">
      <c r="B25" s="5">
        <v>45135</v>
      </c>
      <c r="C25" s="6">
        <v>6284</v>
      </c>
      <c r="D25" s="6" t="s">
        <v>11</v>
      </c>
      <c r="E25" s="7" t="s">
        <v>88</v>
      </c>
      <c r="F25" s="8" t="s">
        <v>112</v>
      </c>
      <c r="G25" s="9">
        <v>25000</v>
      </c>
      <c r="H25" s="10"/>
      <c r="I25" s="4">
        <f t="shared" si="0"/>
        <v>62690.219999999972</v>
      </c>
    </row>
    <row r="26" spans="2:9" ht="45" customHeight="1" thickBot="1" x14ac:dyDescent="0.3">
      <c r="B26" s="5">
        <v>45135</v>
      </c>
      <c r="C26" s="6">
        <v>6285</v>
      </c>
      <c r="D26" s="6" t="s">
        <v>11</v>
      </c>
      <c r="E26" s="7" t="s">
        <v>89</v>
      </c>
      <c r="F26" s="8" t="s">
        <v>112</v>
      </c>
      <c r="G26" s="9">
        <v>25000</v>
      </c>
      <c r="H26" s="10"/>
      <c r="I26" s="4">
        <f t="shared" si="0"/>
        <v>37690.219999999972</v>
      </c>
    </row>
    <row r="27" spans="2:9" ht="45" customHeight="1" thickBot="1" x14ac:dyDescent="0.3">
      <c r="B27" s="5">
        <v>45135</v>
      </c>
      <c r="C27" s="6">
        <v>6286</v>
      </c>
      <c r="D27" s="6" t="s">
        <v>11</v>
      </c>
      <c r="E27" s="7" t="s">
        <v>91</v>
      </c>
      <c r="F27" s="8" t="s">
        <v>112</v>
      </c>
      <c r="G27" s="9">
        <v>25000</v>
      </c>
      <c r="H27" s="10"/>
      <c r="I27" s="4">
        <f t="shared" si="0"/>
        <v>12690.219999999972</v>
      </c>
    </row>
    <row r="28" spans="2:9" ht="48" customHeight="1" thickBot="1" x14ac:dyDescent="0.3">
      <c r="B28" s="5">
        <v>45138</v>
      </c>
      <c r="C28" s="6"/>
      <c r="D28" s="6" t="s">
        <v>12</v>
      </c>
      <c r="E28" s="7"/>
      <c r="F28" s="7" t="s">
        <v>13</v>
      </c>
      <c r="G28" s="9">
        <v>222.71</v>
      </c>
      <c r="H28" s="10"/>
      <c r="I28" s="4">
        <f t="shared" si="0"/>
        <v>12467.509999999973</v>
      </c>
    </row>
    <row r="29" spans="2:9" ht="25.5" customHeight="1" thickBot="1" x14ac:dyDescent="0.3">
      <c r="D29" s="35" t="s">
        <v>120</v>
      </c>
      <c r="E29" s="36"/>
      <c r="F29" s="36"/>
      <c r="G29" s="11"/>
      <c r="H29" s="11"/>
      <c r="I29" s="4">
        <f t="shared" si="0"/>
        <v>12467.509999999973</v>
      </c>
    </row>
    <row r="33" spans="2:9" ht="15.75" x14ac:dyDescent="0.25">
      <c r="B33" s="12"/>
      <c r="G33" s="13"/>
    </row>
    <row r="36" spans="2:9" ht="22.5" customHeight="1" x14ac:dyDescent="0.35">
      <c r="B36" s="37" t="s">
        <v>14</v>
      </c>
      <c r="C36" s="37"/>
      <c r="D36" s="37"/>
      <c r="E36" s="37"/>
      <c r="G36" s="38" t="s">
        <v>15</v>
      </c>
      <c r="H36" s="38"/>
      <c r="I36" s="38"/>
    </row>
    <row r="37" spans="2:9" ht="18.75" x14ac:dyDescent="0.3">
      <c r="B37" s="14" t="s">
        <v>16</v>
      </c>
      <c r="E37" s="15"/>
      <c r="G37" s="29" t="s">
        <v>24</v>
      </c>
      <c r="H37" s="29"/>
      <c r="I37" s="29"/>
    </row>
  </sheetData>
  <mergeCells count="8">
    <mergeCell ref="G37:I37"/>
    <mergeCell ref="B2:I2"/>
    <mergeCell ref="B3:I3"/>
    <mergeCell ref="B4:I4"/>
    <mergeCell ref="B7:H7"/>
    <mergeCell ref="D29:F29"/>
    <mergeCell ref="B36:E36"/>
    <mergeCell ref="G36:I36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42"/>
  <sheetViews>
    <sheetView zoomScale="80" zoomScaleNormal="80" workbookViewId="0">
      <selection activeCell="G23" sqref="G23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143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12467.51</v>
      </c>
    </row>
    <row r="8" spans="2:10" ht="45" customHeight="1" thickBot="1" x14ac:dyDescent="0.3">
      <c r="B8" s="5">
        <v>45119</v>
      </c>
      <c r="C8" s="6" t="s">
        <v>17</v>
      </c>
      <c r="D8" s="6" t="s">
        <v>11</v>
      </c>
      <c r="E8" s="7" t="s">
        <v>18</v>
      </c>
      <c r="F8" s="8" t="s">
        <v>19</v>
      </c>
      <c r="G8" s="9"/>
      <c r="H8" s="10">
        <v>255654.08</v>
      </c>
      <c r="I8" s="4">
        <f>+I7-G8+H8</f>
        <v>268121.58999999997</v>
      </c>
    </row>
    <row r="9" spans="2:10" ht="45" customHeight="1" thickBot="1" x14ac:dyDescent="0.3">
      <c r="B9" s="5">
        <v>45156</v>
      </c>
      <c r="C9" s="6">
        <v>6287</v>
      </c>
      <c r="D9" s="6" t="s">
        <v>11</v>
      </c>
      <c r="E9" s="7" t="s">
        <v>122</v>
      </c>
      <c r="F9" s="8" t="s">
        <v>144</v>
      </c>
      <c r="G9" s="9">
        <v>45593.22</v>
      </c>
      <c r="H9" s="10"/>
      <c r="I9" s="4">
        <f t="shared" ref="I9:I34" si="0">+I8-G9+H9</f>
        <v>222528.36999999997</v>
      </c>
    </row>
    <row r="10" spans="2:10" ht="45" customHeight="1" thickBot="1" x14ac:dyDescent="0.3">
      <c r="B10" s="5">
        <v>45163</v>
      </c>
      <c r="C10" s="6" t="s">
        <v>17</v>
      </c>
      <c r="D10" s="6" t="s">
        <v>11</v>
      </c>
      <c r="E10" s="7" t="s">
        <v>18</v>
      </c>
      <c r="F10" s="8" t="s">
        <v>19</v>
      </c>
      <c r="G10" s="9"/>
      <c r="H10" s="10">
        <v>268737.90000000002</v>
      </c>
      <c r="I10" s="4">
        <f t="shared" si="0"/>
        <v>491266.27</v>
      </c>
    </row>
    <row r="11" spans="2:10" ht="45" customHeight="1" thickBot="1" x14ac:dyDescent="0.3">
      <c r="B11" s="5">
        <v>45163</v>
      </c>
      <c r="C11" s="6">
        <v>6288</v>
      </c>
      <c r="D11" s="6" t="s">
        <v>11</v>
      </c>
      <c r="E11" s="7" t="s">
        <v>123</v>
      </c>
      <c r="F11" s="8" t="s">
        <v>112</v>
      </c>
      <c r="G11" s="9">
        <v>25000</v>
      </c>
      <c r="H11" s="10"/>
      <c r="I11" s="4">
        <f t="shared" si="0"/>
        <v>466266.27</v>
      </c>
    </row>
    <row r="12" spans="2:10" ht="45" customHeight="1" thickBot="1" x14ac:dyDescent="0.3">
      <c r="B12" s="5">
        <v>45163</v>
      </c>
      <c r="C12" s="6">
        <v>6289</v>
      </c>
      <c r="D12" s="6" t="s">
        <v>11</v>
      </c>
      <c r="E12" s="7" t="s">
        <v>124</v>
      </c>
      <c r="F12" s="8" t="s">
        <v>112</v>
      </c>
      <c r="G12" s="9">
        <v>25000</v>
      </c>
      <c r="H12" s="10"/>
      <c r="I12" s="4">
        <f t="shared" si="0"/>
        <v>441266.27</v>
      </c>
    </row>
    <row r="13" spans="2:10" ht="45" customHeight="1" thickBot="1" x14ac:dyDescent="0.3">
      <c r="B13" s="5">
        <v>45163</v>
      </c>
      <c r="C13" s="6">
        <v>6290</v>
      </c>
      <c r="D13" s="6" t="s">
        <v>11</v>
      </c>
      <c r="E13" s="7" t="s">
        <v>125</v>
      </c>
      <c r="F13" s="8" t="s">
        <v>112</v>
      </c>
      <c r="G13" s="9">
        <v>25000</v>
      </c>
      <c r="H13" s="10"/>
      <c r="I13" s="4">
        <f t="shared" si="0"/>
        <v>416266.27</v>
      </c>
    </row>
    <row r="14" spans="2:10" ht="45" customHeight="1" thickBot="1" x14ac:dyDescent="0.3">
      <c r="B14" s="5">
        <v>45163</v>
      </c>
      <c r="C14" s="6">
        <v>6291</v>
      </c>
      <c r="D14" s="6" t="s">
        <v>11</v>
      </c>
      <c r="E14" s="7" t="s">
        <v>126</v>
      </c>
      <c r="F14" s="8" t="s">
        <v>112</v>
      </c>
      <c r="G14" s="9">
        <v>25000</v>
      </c>
      <c r="H14" s="10"/>
      <c r="I14" s="4">
        <f t="shared" si="0"/>
        <v>391266.27</v>
      </c>
    </row>
    <row r="15" spans="2:10" ht="45" customHeight="1" thickBot="1" x14ac:dyDescent="0.3">
      <c r="B15" s="5">
        <v>45163</v>
      </c>
      <c r="C15" s="6">
        <v>6292</v>
      </c>
      <c r="D15" s="6" t="s">
        <v>11</v>
      </c>
      <c r="E15" s="7" t="s">
        <v>127</v>
      </c>
      <c r="F15" s="8" t="s">
        <v>112</v>
      </c>
      <c r="G15" s="9">
        <v>25000</v>
      </c>
      <c r="H15" s="10"/>
      <c r="I15" s="4">
        <f t="shared" si="0"/>
        <v>366266.27</v>
      </c>
    </row>
    <row r="16" spans="2:10" ht="45" customHeight="1" thickBot="1" x14ac:dyDescent="0.3">
      <c r="B16" s="5">
        <v>45163</v>
      </c>
      <c r="C16" s="6">
        <v>6293</v>
      </c>
      <c r="D16" s="6" t="s">
        <v>11</v>
      </c>
      <c r="E16" s="7" t="s">
        <v>128</v>
      </c>
      <c r="F16" s="8" t="s">
        <v>112</v>
      </c>
      <c r="G16" s="9">
        <v>25000</v>
      </c>
      <c r="H16" s="10"/>
      <c r="I16" s="4">
        <f t="shared" si="0"/>
        <v>341266.27</v>
      </c>
    </row>
    <row r="17" spans="2:9" ht="45" customHeight="1" thickBot="1" x14ac:dyDescent="0.3">
      <c r="B17" s="5">
        <v>45163</v>
      </c>
      <c r="C17" s="6">
        <v>6294</v>
      </c>
      <c r="D17" s="6" t="s">
        <v>11</v>
      </c>
      <c r="E17" s="7" t="s">
        <v>129</v>
      </c>
      <c r="F17" s="8" t="s">
        <v>112</v>
      </c>
      <c r="G17" s="9">
        <v>30000</v>
      </c>
      <c r="H17" s="10"/>
      <c r="I17" s="4">
        <f t="shared" si="0"/>
        <v>311266.27</v>
      </c>
    </row>
    <row r="18" spans="2:9" ht="45" customHeight="1" thickBot="1" x14ac:dyDescent="0.3">
      <c r="B18" s="5">
        <v>45163</v>
      </c>
      <c r="C18" s="6">
        <v>6295</v>
      </c>
      <c r="D18" s="6" t="s">
        <v>11</v>
      </c>
      <c r="E18" s="7" t="s">
        <v>130</v>
      </c>
      <c r="F18" s="8" t="s">
        <v>112</v>
      </c>
      <c r="G18" s="9">
        <v>30000</v>
      </c>
      <c r="H18" s="10"/>
      <c r="I18" s="4">
        <f t="shared" si="0"/>
        <v>281266.27</v>
      </c>
    </row>
    <row r="19" spans="2:9" ht="45" customHeight="1" thickBot="1" x14ac:dyDescent="0.3">
      <c r="B19" s="5">
        <v>45163</v>
      </c>
      <c r="C19" s="6">
        <v>6296</v>
      </c>
      <c r="D19" s="6" t="s">
        <v>11</v>
      </c>
      <c r="E19" s="7" t="s">
        <v>131</v>
      </c>
      <c r="F19" s="8" t="s">
        <v>112</v>
      </c>
      <c r="G19" s="9">
        <v>30000</v>
      </c>
      <c r="H19" s="10"/>
      <c r="I19" s="4">
        <f t="shared" si="0"/>
        <v>251266.27000000002</v>
      </c>
    </row>
    <row r="20" spans="2:9" ht="45" customHeight="1" thickBot="1" x14ac:dyDescent="0.3">
      <c r="B20" s="5">
        <v>45163</v>
      </c>
      <c r="C20" s="6">
        <v>6297</v>
      </c>
      <c r="D20" s="6" t="s">
        <v>11</v>
      </c>
      <c r="E20" s="7" t="s">
        <v>132</v>
      </c>
      <c r="F20" s="8" t="s">
        <v>112</v>
      </c>
      <c r="G20" s="9">
        <v>15000</v>
      </c>
      <c r="H20" s="10"/>
      <c r="I20" s="4">
        <f t="shared" si="0"/>
        <v>236266.27000000002</v>
      </c>
    </row>
    <row r="21" spans="2:9" ht="45" customHeight="1" thickBot="1" x14ac:dyDescent="0.3">
      <c r="B21" s="5">
        <v>45163</v>
      </c>
      <c r="C21" s="6">
        <v>6298</v>
      </c>
      <c r="D21" s="6" t="s">
        <v>11</v>
      </c>
      <c r="E21" s="7" t="s">
        <v>133</v>
      </c>
      <c r="F21" s="8" t="s">
        <v>112</v>
      </c>
      <c r="G21" s="9">
        <v>15000</v>
      </c>
      <c r="H21" s="10"/>
      <c r="I21" s="4">
        <f t="shared" si="0"/>
        <v>221266.27000000002</v>
      </c>
    </row>
    <row r="22" spans="2:9" ht="45" customHeight="1" thickBot="1" x14ac:dyDescent="0.3">
      <c r="B22" s="5">
        <v>45163</v>
      </c>
      <c r="C22" s="6">
        <v>6299</v>
      </c>
      <c r="D22" s="6" t="s">
        <v>11</v>
      </c>
      <c r="E22" s="7" t="s">
        <v>101</v>
      </c>
      <c r="F22" s="8" t="s">
        <v>112</v>
      </c>
      <c r="G22" s="9">
        <v>15000</v>
      </c>
      <c r="H22" s="10"/>
      <c r="I22" s="4">
        <f t="shared" si="0"/>
        <v>206266.27000000002</v>
      </c>
    </row>
    <row r="23" spans="2:9" ht="45" customHeight="1" thickBot="1" x14ac:dyDescent="0.3">
      <c r="B23" s="5">
        <v>45163</v>
      </c>
      <c r="C23" s="6">
        <v>6300</v>
      </c>
      <c r="D23" s="6" t="s">
        <v>11</v>
      </c>
      <c r="E23" s="17" t="s">
        <v>134</v>
      </c>
      <c r="F23" s="8" t="s">
        <v>112</v>
      </c>
      <c r="G23" s="9">
        <v>15000</v>
      </c>
      <c r="H23" s="10"/>
      <c r="I23" s="4">
        <f t="shared" si="0"/>
        <v>191266.27000000002</v>
      </c>
    </row>
    <row r="24" spans="2:9" ht="45" customHeight="1" thickBot="1" x14ac:dyDescent="0.3">
      <c r="B24" s="5">
        <v>45163</v>
      </c>
      <c r="C24" s="6">
        <v>6301</v>
      </c>
      <c r="D24" s="6" t="s">
        <v>11</v>
      </c>
      <c r="E24" s="7" t="s">
        <v>135</v>
      </c>
      <c r="F24" s="8" t="s">
        <v>112</v>
      </c>
      <c r="G24" s="9">
        <v>15000</v>
      </c>
      <c r="H24" s="10"/>
      <c r="I24" s="4">
        <f t="shared" si="0"/>
        <v>176266.27000000002</v>
      </c>
    </row>
    <row r="25" spans="2:9" ht="45" customHeight="1" thickBot="1" x14ac:dyDescent="0.3">
      <c r="B25" s="5">
        <v>45163</v>
      </c>
      <c r="C25" s="6">
        <v>6302</v>
      </c>
      <c r="D25" s="6" t="s">
        <v>11</v>
      </c>
      <c r="E25" s="7" t="s">
        <v>136</v>
      </c>
      <c r="F25" s="8" t="s">
        <v>112</v>
      </c>
      <c r="G25" s="9">
        <v>15000</v>
      </c>
      <c r="H25" s="10"/>
      <c r="I25" s="4">
        <f t="shared" si="0"/>
        <v>161266.27000000002</v>
      </c>
    </row>
    <row r="26" spans="2:9" ht="45" customHeight="1" thickBot="1" x14ac:dyDescent="0.3">
      <c r="B26" s="5">
        <v>45163</v>
      </c>
      <c r="C26" s="6">
        <v>6303</v>
      </c>
      <c r="D26" s="6"/>
      <c r="E26" s="7" t="s">
        <v>137</v>
      </c>
      <c r="F26" s="8" t="s">
        <v>112</v>
      </c>
      <c r="G26" s="9">
        <v>15000</v>
      </c>
      <c r="H26" s="10"/>
      <c r="I26" s="4">
        <f t="shared" si="0"/>
        <v>146266.27000000002</v>
      </c>
    </row>
    <row r="27" spans="2:9" ht="45" customHeight="1" thickBot="1" x14ac:dyDescent="0.3">
      <c r="B27" s="5">
        <v>45163</v>
      </c>
      <c r="C27" s="6">
        <v>6304</v>
      </c>
      <c r="D27" s="6"/>
      <c r="E27" s="7" t="s">
        <v>138</v>
      </c>
      <c r="F27" s="8" t="s">
        <v>112</v>
      </c>
      <c r="G27" s="9">
        <v>15000</v>
      </c>
      <c r="H27" s="10"/>
      <c r="I27" s="4">
        <f t="shared" si="0"/>
        <v>131266.27000000002</v>
      </c>
    </row>
    <row r="28" spans="2:9" ht="45" customHeight="1" thickBot="1" x14ac:dyDescent="0.3">
      <c r="B28" s="5">
        <v>45163</v>
      </c>
      <c r="C28" s="6">
        <v>6305</v>
      </c>
      <c r="D28" s="6"/>
      <c r="E28" s="7" t="s">
        <v>139</v>
      </c>
      <c r="F28" s="8" t="s">
        <v>112</v>
      </c>
      <c r="G28" s="9">
        <v>25000</v>
      </c>
      <c r="H28" s="10"/>
      <c r="I28" s="4">
        <f t="shared" si="0"/>
        <v>106266.27000000002</v>
      </c>
    </row>
    <row r="29" spans="2:9" ht="45" customHeight="1" thickBot="1" x14ac:dyDescent="0.3">
      <c r="B29" s="5">
        <v>45163</v>
      </c>
      <c r="C29" s="6">
        <v>6306</v>
      </c>
      <c r="D29" s="6"/>
      <c r="E29" s="7" t="s">
        <v>35</v>
      </c>
      <c r="F29" s="8" t="s">
        <v>112</v>
      </c>
      <c r="G29" s="9">
        <v>25000</v>
      </c>
      <c r="H29" s="10"/>
      <c r="I29" s="4">
        <f t="shared" si="0"/>
        <v>81266.270000000019</v>
      </c>
    </row>
    <row r="30" spans="2:9" ht="45" customHeight="1" thickBot="1" x14ac:dyDescent="0.3">
      <c r="B30" s="5">
        <v>45163</v>
      </c>
      <c r="C30" s="6">
        <v>6307</v>
      </c>
      <c r="D30" s="6"/>
      <c r="E30" s="7" t="s">
        <v>42</v>
      </c>
      <c r="F30" s="8" t="s">
        <v>112</v>
      </c>
      <c r="G30" s="9">
        <v>25000</v>
      </c>
      <c r="H30" s="10"/>
      <c r="I30" s="4">
        <f t="shared" si="0"/>
        <v>56266.270000000019</v>
      </c>
    </row>
    <row r="31" spans="2:9" ht="45" customHeight="1" thickBot="1" x14ac:dyDescent="0.3">
      <c r="B31" s="5">
        <v>45163</v>
      </c>
      <c r="C31" s="6">
        <v>6308</v>
      </c>
      <c r="D31" s="6" t="s">
        <v>11</v>
      </c>
      <c r="E31" s="7" t="s">
        <v>140</v>
      </c>
      <c r="F31" s="8" t="s">
        <v>112</v>
      </c>
      <c r="G31" s="9">
        <v>25000</v>
      </c>
      <c r="H31" s="10"/>
      <c r="I31" s="4">
        <f t="shared" si="0"/>
        <v>31266.270000000019</v>
      </c>
    </row>
    <row r="32" spans="2:9" ht="45" customHeight="1" thickBot="1" x14ac:dyDescent="0.3">
      <c r="B32" s="5">
        <v>45163</v>
      </c>
      <c r="C32" s="6">
        <v>6309</v>
      </c>
      <c r="D32" s="6" t="s">
        <v>11</v>
      </c>
      <c r="E32" s="7" t="s">
        <v>141</v>
      </c>
      <c r="F32" s="8" t="s">
        <v>112</v>
      </c>
      <c r="G32" s="9">
        <v>15000</v>
      </c>
      <c r="H32" s="10"/>
      <c r="I32" s="4">
        <f t="shared" si="0"/>
        <v>16266.270000000019</v>
      </c>
    </row>
    <row r="33" spans="2:9" ht="48" customHeight="1" thickBot="1" x14ac:dyDescent="0.3">
      <c r="B33" s="5">
        <v>45169</v>
      </c>
      <c r="C33" s="6"/>
      <c r="D33" s="6" t="s">
        <v>12</v>
      </c>
      <c r="E33" s="7"/>
      <c r="F33" s="7" t="s">
        <v>13</v>
      </c>
      <c r="G33" s="9">
        <v>1345</v>
      </c>
      <c r="H33" s="10"/>
      <c r="I33" s="4">
        <f t="shared" si="0"/>
        <v>14921.270000000019</v>
      </c>
    </row>
    <row r="34" spans="2:9" ht="25.5" customHeight="1" thickBot="1" x14ac:dyDescent="0.3">
      <c r="D34" s="35" t="s">
        <v>142</v>
      </c>
      <c r="E34" s="36"/>
      <c r="F34" s="36"/>
      <c r="G34" s="11"/>
      <c r="H34" s="11"/>
      <c r="I34" s="4">
        <f t="shared" si="0"/>
        <v>14921.270000000019</v>
      </c>
    </row>
    <row r="38" spans="2:9" ht="15.75" x14ac:dyDescent="0.25">
      <c r="B38" s="12"/>
      <c r="G38" s="13"/>
    </row>
    <row r="41" spans="2:9" ht="22.5" customHeight="1" x14ac:dyDescent="0.35">
      <c r="B41" s="37" t="s">
        <v>14</v>
      </c>
      <c r="C41" s="37"/>
      <c r="D41" s="37"/>
      <c r="E41" s="37"/>
      <c r="G41" s="38" t="s">
        <v>15</v>
      </c>
      <c r="H41" s="38"/>
      <c r="I41" s="38"/>
    </row>
    <row r="42" spans="2:9" ht="18.75" x14ac:dyDescent="0.3">
      <c r="B42" s="14" t="s">
        <v>16</v>
      </c>
      <c r="E42" s="15"/>
      <c r="G42" s="29" t="s">
        <v>145</v>
      </c>
      <c r="H42" s="29"/>
      <c r="I42" s="29"/>
    </row>
  </sheetData>
  <mergeCells count="8">
    <mergeCell ref="G42:I42"/>
    <mergeCell ref="B2:I2"/>
    <mergeCell ref="B3:I3"/>
    <mergeCell ref="B4:I4"/>
    <mergeCell ref="B7:H7"/>
    <mergeCell ref="D34:F34"/>
    <mergeCell ref="B41:E41"/>
    <mergeCell ref="G41:I41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J23"/>
  <sheetViews>
    <sheetView tabSelected="1" zoomScale="80" zoomScaleNormal="80" workbookViewId="0">
      <selection activeCell="H30" sqref="H30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9.28515625" customWidth="1"/>
    <col min="4" max="4" width="34.85546875" customWidth="1"/>
    <col min="5" max="5" width="37.42578125" customWidth="1"/>
    <col min="6" max="7" width="14.28515625" customWidth="1"/>
    <col min="8" max="8" width="14.42578125" bestFit="1" customWidth="1"/>
    <col min="10" max="10" width="20.28515625" customWidth="1"/>
    <col min="11" max="11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</row>
    <row r="4" spans="2:10" ht="15.75" x14ac:dyDescent="0.25">
      <c r="B4" s="31" t="s">
        <v>147</v>
      </c>
      <c r="C4" s="31"/>
      <c r="D4" s="31"/>
      <c r="E4" s="31"/>
      <c r="F4" s="31"/>
      <c r="G4" s="31"/>
      <c r="H4" s="31"/>
    </row>
    <row r="5" spans="2:10" ht="15.75" thickBot="1" x14ac:dyDescent="0.3"/>
    <row r="6" spans="2:10" ht="15.75" thickBot="1" x14ac:dyDescent="0.3">
      <c r="B6" s="2" t="s">
        <v>2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2:10" ht="22.5" customHeight="1" x14ac:dyDescent="0.25">
      <c r="B7" s="39" t="s">
        <v>10</v>
      </c>
      <c r="C7" s="40"/>
      <c r="D7" s="40"/>
      <c r="E7" s="40"/>
      <c r="F7" s="40"/>
      <c r="G7" s="41"/>
      <c r="H7" s="25">
        <v>7592.21</v>
      </c>
    </row>
    <row r="8" spans="2:10" ht="45" customHeight="1" thickBot="1" x14ac:dyDescent="0.3">
      <c r="B8" s="20">
        <v>45777</v>
      </c>
      <c r="C8" s="21" t="s">
        <v>12</v>
      </c>
      <c r="D8" s="22" t="s">
        <v>146</v>
      </c>
      <c r="E8" s="22" t="s">
        <v>13</v>
      </c>
      <c r="F8" s="24">
        <v>325</v>
      </c>
      <c r="G8" s="23"/>
      <c r="H8" s="28">
        <f>+H7-F8</f>
        <v>7267.21</v>
      </c>
      <c r="J8" s="19"/>
    </row>
    <row r="9" spans="2:10" ht="25.5" customHeight="1" thickBot="1" x14ac:dyDescent="0.3">
      <c r="C9" s="42" t="s">
        <v>148</v>
      </c>
      <c r="D9" s="43"/>
      <c r="E9" s="43"/>
      <c r="F9" s="26"/>
      <c r="G9" s="26"/>
      <c r="H9" s="27">
        <f>+H8</f>
        <v>7267.21</v>
      </c>
    </row>
    <row r="19" spans="2:8" ht="15.75" x14ac:dyDescent="0.25">
      <c r="B19" s="12"/>
      <c r="F19" s="13"/>
    </row>
    <row r="22" spans="2:8" ht="22.5" customHeight="1" x14ac:dyDescent="0.35">
      <c r="B22" s="37" t="s">
        <v>14</v>
      </c>
      <c r="C22" s="37"/>
      <c r="D22" s="37"/>
      <c r="F22" s="38" t="s">
        <v>15</v>
      </c>
      <c r="G22" s="38"/>
      <c r="H22" s="38"/>
    </row>
    <row r="23" spans="2:8" ht="18.75" x14ac:dyDescent="0.3">
      <c r="B23" s="14" t="s">
        <v>16</v>
      </c>
      <c r="D23" s="15"/>
      <c r="F23" s="29" t="s">
        <v>145</v>
      </c>
      <c r="G23" s="29"/>
      <c r="H23" s="29"/>
    </row>
  </sheetData>
  <mergeCells count="8">
    <mergeCell ref="F23:H23"/>
    <mergeCell ref="B2:H2"/>
    <mergeCell ref="B3:H3"/>
    <mergeCell ref="B4:H4"/>
    <mergeCell ref="B7:G7"/>
    <mergeCell ref="C9:E9"/>
    <mergeCell ref="B22:D22"/>
    <mergeCell ref="F22:H22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Cuenta Operativa ene. 23</vt:lpstr>
      <vt:lpstr>Cuenta Operativa feb. 23 </vt:lpstr>
      <vt:lpstr>Cuenta Operativa marzo. 23 </vt:lpstr>
      <vt:lpstr>Cuenta Operativa abril. 23</vt:lpstr>
      <vt:lpstr>Cuenta Operativa MAYO. 23 </vt:lpstr>
      <vt:lpstr>Cuenta Operativa JUNIO. 23 </vt:lpstr>
      <vt:lpstr>Cuenta Operativa JULIO. 23</vt:lpstr>
      <vt:lpstr>Cuenta Operativa AGOSTO</vt:lpstr>
      <vt:lpstr>Cuenta Operativa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Invitada</dc:creator>
  <cp:lastModifiedBy>Raysi Fermin</cp:lastModifiedBy>
  <cp:lastPrinted>2025-05-07T17:53:51Z</cp:lastPrinted>
  <dcterms:created xsi:type="dcterms:W3CDTF">2023-02-01T18:06:06Z</dcterms:created>
  <dcterms:modified xsi:type="dcterms:W3CDTF">2025-05-09T13:45:50Z</dcterms:modified>
</cp:coreProperties>
</file>