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280" windowHeight="939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/>
  <c r="E25" i="2" l="1"/>
  <c r="P10" l="1"/>
  <c r="P11"/>
  <c r="P12"/>
  <c r="P13"/>
  <c r="P14"/>
  <c r="P24" l="1"/>
  <c r="P33"/>
  <c r="P34"/>
  <c r="E79" i="3" l="1"/>
  <c r="E76"/>
  <c r="E73"/>
  <c r="E68"/>
  <c r="E65"/>
  <c r="E60"/>
  <c r="E50"/>
  <c r="E43"/>
  <c r="E34"/>
  <c r="E24"/>
  <c r="E14"/>
  <c r="E8"/>
  <c r="E72" l="1"/>
  <c r="E8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<sst xmlns="http://schemas.openxmlformats.org/spreadsheetml/2006/main" count="286" uniqueCount="111">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</sst>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186743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2663243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zoomScaleSheetLayoutView="100" workbookViewId="0">
      <selection activeCell="B53" sqref="B53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2024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>
      <c r="B10" s="3" t="s">
        <v>2</v>
      </c>
      <c r="C10" s="13">
        <v>100994000</v>
      </c>
      <c r="D10" s="13">
        <v>0</v>
      </c>
    </row>
    <row r="11" spans="2:14">
      <c r="B11" s="3" t="s">
        <v>3</v>
      </c>
      <c r="C11" s="13">
        <v>18066200</v>
      </c>
      <c r="D11" s="13">
        <v>0</v>
      </c>
    </row>
    <row r="12" spans="2:14">
      <c r="B12" s="3" t="s">
        <v>4</v>
      </c>
      <c r="C12" s="13">
        <v>420000</v>
      </c>
      <c r="D12" s="13">
        <v>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12555000</v>
      </c>
      <c r="D14" s="13">
        <v>0</v>
      </c>
    </row>
    <row r="15" spans="2:14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>
      <c r="B16" s="3" t="s">
        <v>8</v>
      </c>
      <c r="C16" s="13">
        <v>6440000</v>
      </c>
      <c r="D16" s="13">
        <v>0</v>
      </c>
    </row>
    <row r="17" spans="2:4">
      <c r="B17" s="3" t="s">
        <v>9</v>
      </c>
      <c r="C17" s="13">
        <v>2501410</v>
      </c>
      <c r="D17" s="13">
        <v>0</v>
      </c>
    </row>
    <row r="18" spans="2:4">
      <c r="B18" s="3" t="s">
        <v>10</v>
      </c>
      <c r="C18" s="13">
        <v>2900000</v>
      </c>
      <c r="D18" s="13">
        <v>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5784000</v>
      </c>
      <c r="D20" s="13">
        <v>0</v>
      </c>
    </row>
    <row r="21" spans="2:4">
      <c r="B21" s="3" t="s">
        <v>13</v>
      </c>
      <c r="C21" s="13">
        <v>1720000</v>
      </c>
      <c r="D21" s="13">
        <v>0</v>
      </c>
    </row>
    <row r="22" spans="2:4">
      <c r="B22" s="3" t="s">
        <v>14</v>
      </c>
      <c r="C22" s="13">
        <v>4140000</v>
      </c>
      <c r="D22" s="13">
        <v>0</v>
      </c>
    </row>
    <row r="23" spans="2:4">
      <c r="B23" s="3" t="s">
        <v>15</v>
      </c>
      <c r="C23" s="13">
        <v>12955000</v>
      </c>
      <c r="D23" s="13">
        <v>0</v>
      </c>
    </row>
    <row r="24" spans="2:4">
      <c r="B24" s="3" t="s">
        <v>16</v>
      </c>
      <c r="C24" s="13">
        <v>3815000</v>
      </c>
      <c r="D24" s="13">
        <v>0</v>
      </c>
    </row>
    <row r="25" spans="2:4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>
      <c r="B26" s="3" t="s">
        <v>18</v>
      </c>
      <c r="C26" s="13">
        <v>350000</v>
      </c>
      <c r="D26" s="13">
        <v>0</v>
      </c>
    </row>
    <row r="27" spans="2:4">
      <c r="B27" s="3" t="s">
        <v>19</v>
      </c>
      <c r="C27" s="13">
        <v>45716716</v>
      </c>
      <c r="D27" s="13">
        <v>0</v>
      </c>
    </row>
    <row r="28" spans="2:4">
      <c r="B28" s="3" t="s">
        <v>20</v>
      </c>
      <c r="C28" s="13">
        <v>771100</v>
      </c>
      <c r="D28" s="13">
        <v>0</v>
      </c>
    </row>
    <row r="29" spans="2:4">
      <c r="B29" s="3" t="s">
        <v>21</v>
      </c>
      <c r="C29" s="13">
        <v>10000</v>
      </c>
      <c r="D29" s="13">
        <v>0</v>
      </c>
    </row>
    <row r="30" spans="2:4">
      <c r="B30" s="3" t="s">
        <v>22</v>
      </c>
      <c r="C30" s="13">
        <v>323300</v>
      </c>
      <c r="D30" s="13">
        <v>0</v>
      </c>
    </row>
    <row r="31" spans="2:4">
      <c r="B31" s="3" t="s">
        <v>23</v>
      </c>
      <c r="C31" s="13">
        <v>950497</v>
      </c>
      <c r="D31" s="13">
        <v>0</v>
      </c>
    </row>
    <row r="32" spans="2:4">
      <c r="B32" s="3" t="s">
        <v>24</v>
      </c>
      <c r="C32" s="13">
        <v>6405000</v>
      </c>
      <c r="D32" s="13">
        <v>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2340682</v>
      </c>
      <c r="D34" s="13">
        <v>0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>
      <c r="B52" s="3" t="s">
        <v>44</v>
      </c>
      <c r="C52" s="13">
        <v>1385000</v>
      </c>
      <c r="D52" s="13">
        <v>0</v>
      </c>
    </row>
    <row r="53" spans="2:4">
      <c r="B53" s="3" t="s">
        <v>45</v>
      </c>
      <c r="C53" s="13">
        <v>275000</v>
      </c>
      <c r="D53" s="13">
        <v>0</v>
      </c>
    </row>
    <row r="54" spans="2:4">
      <c r="B54" s="3" t="s">
        <v>46</v>
      </c>
      <c r="C54" s="13">
        <v>0</v>
      </c>
      <c r="D54" s="13">
        <v>0</v>
      </c>
    </row>
    <row r="55" spans="2:4">
      <c r="B55" s="3" t="s">
        <v>47</v>
      </c>
      <c r="C55" s="13">
        <v>2500000</v>
      </c>
      <c r="D55" s="13">
        <v>0</v>
      </c>
    </row>
    <row r="56" spans="2:4">
      <c r="B56" s="3" t="s">
        <v>48</v>
      </c>
      <c r="C56" s="13">
        <v>1060000</v>
      </c>
      <c r="D56" s="13">
        <v>0</v>
      </c>
    </row>
    <row r="57" spans="2:4">
      <c r="B57" s="3" t="s">
        <v>49</v>
      </c>
      <c r="C57" s="13">
        <v>100000</v>
      </c>
      <c r="D57" s="13">
        <v>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>
      <c r="B83" s="44"/>
    </row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view="pageBreakPreview" topLeftCell="E1" zoomScaleSheetLayoutView="100" workbookViewId="0">
      <selection sqref="A1:P83"/>
    </sheetView>
  </sheetViews>
  <sheetFormatPr baseColWidth="10" defaultColWidth="11.42578125" defaultRowHeight="1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19163071.560000002</v>
      </c>
      <c r="H8" s="18">
        <f>+H9+H15+H25+H35+H44+H44+H51+H61+H66+H69+H73</f>
        <v>14494638.659999998</v>
      </c>
      <c r="I8" s="18">
        <f>+I9+I15+I25+I35+I44+I51+I61+I66+I69+I73</f>
        <v>19603590.830000002</v>
      </c>
      <c r="J8" s="18">
        <f>+J9+J15+J25+J35+J44+J51+J61+J66+J69+J73</f>
        <v>22383520.32</v>
      </c>
      <c r="K8" s="18">
        <f>+K9+K15+K25+K35+K44+K51+K61+K66+K69+K73</f>
        <v>19065573.91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144319885.20999998</v>
      </c>
    </row>
    <row r="9" spans="1:17">
      <c r="A9" s="27" t="s">
        <v>1</v>
      </c>
      <c r="B9" s="35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14621190.48</v>
      </c>
      <c r="H9" s="17">
        <f t="shared" si="1"/>
        <v>8843928.7799999993</v>
      </c>
      <c r="I9" s="17">
        <f t="shared" si="1"/>
        <v>8550451.5500000007</v>
      </c>
      <c r="J9" s="17">
        <f t="shared" si="1"/>
        <v>8350662.6900000004</v>
      </c>
      <c r="K9" s="17">
        <f t="shared" si="1"/>
        <v>8302649.6200000001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72947519.140000001</v>
      </c>
    </row>
    <row r="10" spans="1:17">
      <c r="A10" s="28" t="s">
        <v>2</v>
      </c>
      <c r="B10" s="36">
        <v>100994000</v>
      </c>
      <c r="C10" s="36">
        <v>0</v>
      </c>
      <c r="D10" s="23">
        <v>6834340.0800000001</v>
      </c>
      <c r="E10" s="23">
        <v>6829340.0800000001</v>
      </c>
      <c r="F10" s="23">
        <v>6823416.75</v>
      </c>
      <c r="G10" s="23">
        <v>7331416.1299999999</v>
      </c>
      <c r="H10" s="23">
        <v>7265694.9299999997</v>
      </c>
      <c r="I10" s="23">
        <v>7297173.4000000004</v>
      </c>
      <c r="J10" s="25">
        <v>7088623.0700000003</v>
      </c>
      <c r="K10" s="23">
        <v>7037797.6699999999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56507802.109999999</v>
      </c>
      <c r="Q10" s="13"/>
    </row>
    <row r="11" spans="1:17">
      <c r="A11" s="28" t="s">
        <v>3</v>
      </c>
      <c r="B11" s="36">
        <v>18066200</v>
      </c>
      <c r="C11" s="36">
        <v>0</v>
      </c>
      <c r="D11" s="23">
        <v>223500</v>
      </c>
      <c r="E11" s="23">
        <v>223500</v>
      </c>
      <c r="F11" s="23">
        <v>223500</v>
      </c>
      <c r="G11" s="23">
        <v>6255248.7000000002</v>
      </c>
      <c r="H11" s="23">
        <v>537377.38</v>
      </c>
      <c r="I11" s="23">
        <v>213000</v>
      </c>
      <c r="J11" s="25">
        <v>223500</v>
      </c>
      <c r="K11" s="23">
        <v>223500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8123126.0800000001</v>
      </c>
    </row>
    <row r="12" spans="1:17">
      <c r="A12" s="28" t="s">
        <v>4</v>
      </c>
      <c r="B12" s="36">
        <v>420000</v>
      </c>
      <c r="C12" s="36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3">
        <v>0</v>
      </c>
      <c r="J12" s="20">
        <v>0</v>
      </c>
      <c r="K12" s="23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3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12555000</v>
      </c>
      <c r="C14" s="36">
        <v>0</v>
      </c>
      <c r="D14" s="23">
        <v>1040517.06</v>
      </c>
      <c r="E14" s="20">
        <v>1040715.35</v>
      </c>
      <c r="F14" s="20">
        <v>1039806.7</v>
      </c>
      <c r="G14" s="23">
        <v>1034525.65</v>
      </c>
      <c r="H14" s="23">
        <v>1040856.47</v>
      </c>
      <c r="I14" s="20">
        <v>1040278.15</v>
      </c>
      <c r="J14" s="25">
        <v>1038539.62</v>
      </c>
      <c r="K14" s="20">
        <v>1041351.95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8316590.9500000011</v>
      </c>
    </row>
    <row r="15" spans="1:17">
      <c r="A15" s="27" t="s">
        <v>7</v>
      </c>
      <c r="B15" s="35">
        <f>B16+B17+B18+B19+B21+B20+B22+B23+B24</f>
        <v>40255410</v>
      </c>
      <c r="C15" s="35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3681062.0300000003</v>
      </c>
      <c r="H15" s="17">
        <f t="shared" si="4"/>
        <v>2584144.11</v>
      </c>
      <c r="I15" s="17">
        <f t="shared" si="4"/>
        <v>3172645.76</v>
      </c>
      <c r="J15" s="17">
        <f t="shared" si="4"/>
        <v>4518372.9000000004</v>
      </c>
      <c r="K15" s="17">
        <f t="shared" si="4"/>
        <v>2598326.5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24528723.639999997</v>
      </c>
    </row>
    <row r="16" spans="1:17">
      <c r="A16" s="28" t="s">
        <v>8</v>
      </c>
      <c r="B16" s="36">
        <v>6440000</v>
      </c>
      <c r="C16" s="36">
        <v>0</v>
      </c>
      <c r="D16" s="23">
        <v>520012.36</v>
      </c>
      <c r="E16" s="23">
        <v>375258.66</v>
      </c>
      <c r="F16" s="23">
        <v>313547.69</v>
      </c>
      <c r="G16" s="23">
        <v>710277.52</v>
      </c>
      <c r="H16" s="23">
        <v>505467.92</v>
      </c>
      <c r="I16" s="23">
        <v>544031.34</v>
      </c>
      <c r="J16" s="25">
        <v>1065905.26</v>
      </c>
      <c r="K16" s="23">
        <v>577869.37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4612370.12</v>
      </c>
    </row>
    <row r="17" spans="1:16">
      <c r="A17" s="28" t="s">
        <v>9</v>
      </c>
      <c r="B17" s="36">
        <v>2501410</v>
      </c>
      <c r="C17" s="36">
        <v>0</v>
      </c>
      <c r="D17" s="23">
        <v>0</v>
      </c>
      <c r="E17" s="23">
        <v>0</v>
      </c>
      <c r="F17" s="23">
        <v>130000</v>
      </c>
      <c r="G17" s="23">
        <v>20000</v>
      </c>
      <c r="H17" s="23">
        <v>174997.4</v>
      </c>
      <c r="I17" s="23">
        <v>139999.99</v>
      </c>
      <c r="J17" s="25">
        <v>62327.6</v>
      </c>
      <c r="K17" s="23">
        <v>172000.01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699325</v>
      </c>
    </row>
    <row r="18" spans="1:16">
      <c r="A18" s="28" t="s">
        <v>10</v>
      </c>
      <c r="B18" s="36">
        <v>2900000</v>
      </c>
      <c r="C18" s="36">
        <v>0</v>
      </c>
      <c r="D18" s="20">
        <v>241050</v>
      </c>
      <c r="E18" s="23">
        <v>241900</v>
      </c>
      <c r="F18" s="23">
        <v>241500</v>
      </c>
      <c r="G18" s="20">
        <v>241850</v>
      </c>
      <c r="H18" s="20">
        <v>241200</v>
      </c>
      <c r="I18" s="23">
        <v>241750</v>
      </c>
      <c r="J18" s="20">
        <v>242350</v>
      </c>
      <c r="K18" s="23">
        <v>241650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1933250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3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5784000</v>
      </c>
      <c r="C20" s="36">
        <v>0</v>
      </c>
      <c r="D20" s="23">
        <v>374253.53</v>
      </c>
      <c r="E20" s="20">
        <v>465620.33</v>
      </c>
      <c r="F20" s="20">
        <v>612386.93000000005</v>
      </c>
      <c r="G20" s="23">
        <v>381686.93</v>
      </c>
      <c r="H20" s="23">
        <v>373433.39</v>
      </c>
      <c r="I20" s="20">
        <v>542940.43999999994</v>
      </c>
      <c r="J20" s="25">
        <v>373433.39</v>
      </c>
      <c r="K20" s="20">
        <v>440940.46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3564695.4</v>
      </c>
    </row>
    <row r="21" spans="1:16">
      <c r="A21" s="28" t="s">
        <v>13</v>
      </c>
      <c r="B21" s="36">
        <v>1720000</v>
      </c>
      <c r="C21" s="36">
        <v>0</v>
      </c>
      <c r="D21" s="23">
        <v>52444.84</v>
      </c>
      <c r="E21" s="23">
        <v>503052.69</v>
      </c>
      <c r="F21" s="23">
        <v>64913.54</v>
      </c>
      <c r="G21" s="23">
        <v>370193.58</v>
      </c>
      <c r="H21" s="23">
        <v>0</v>
      </c>
      <c r="I21" s="23">
        <v>0</v>
      </c>
      <c r="J21" s="25">
        <v>0</v>
      </c>
      <c r="K21" s="23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990604.65000000014</v>
      </c>
    </row>
    <row r="22" spans="1:16">
      <c r="A22" s="28" t="s">
        <v>14</v>
      </c>
      <c r="B22" s="36">
        <v>4140000</v>
      </c>
      <c r="C22" s="36">
        <v>0</v>
      </c>
      <c r="D22" s="23">
        <v>0</v>
      </c>
      <c r="E22" s="23">
        <v>0</v>
      </c>
      <c r="F22" s="23">
        <v>928848.8</v>
      </c>
      <c r="G22" s="23">
        <v>1749054</v>
      </c>
      <c r="H22" s="23">
        <v>170000</v>
      </c>
      <c r="I22" s="23">
        <v>0</v>
      </c>
      <c r="J22" s="25">
        <v>1124000</v>
      </c>
      <c r="K22" s="23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3971902.8</v>
      </c>
    </row>
    <row r="23" spans="1:16">
      <c r="A23" s="28" t="s">
        <v>15</v>
      </c>
      <c r="B23" s="36">
        <v>12955000</v>
      </c>
      <c r="C23" s="36">
        <v>0</v>
      </c>
      <c r="D23" s="20">
        <v>0</v>
      </c>
      <c r="E23" s="23">
        <v>0</v>
      </c>
      <c r="F23" s="23">
        <v>2273039.98</v>
      </c>
      <c r="G23" s="20">
        <v>208000</v>
      </c>
      <c r="H23" s="20">
        <v>926292.4</v>
      </c>
      <c r="I23" s="23">
        <v>1328999.99</v>
      </c>
      <c r="J23" s="20">
        <v>1302256.6499999999</v>
      </c>
      <c r="K23" s="23">
        <v>753866.66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6792455.6799999997</v>
      </c>
    </row>
    <row r="24" spans="1:16">
      <c r="A24" s="28" t="s">
        <v>16</v>
      </c>
      <c r="B24" s="36">
        <v>3815000</v>
      </c>
      <c r="C24" s="36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192753</v>
      </c>
      <c r="I24" s="23">
        <v>374924</v>
      </c>
      <c r="J24" s="25">
        <v>348100</v>
      </c>
      <c r="K24" s="23">
        <v>412000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1964119.99</v>
      </c>
    </row>
    <row r="25" spans="1:16">
      <c r="A25" s="27" t="s">
        <v>17</v>
      </c>
      <c r="B25" s="35">
        <f>B26+B27+B28+B29+B30+B31+B32+B33+B34</f>
        <v>56867295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860819.05</v>
      </c>
      <c r="H25" s="17">
        <f t="shared" si="6"/>
        <v>2237798.37</v>
      </c>
      <c r="I25" s="17">
        <f t="shared" si="6"/>
        <v>7555705.3200000003</v>
      </c>
      <c r="J25" s="17">
        <f t="shared" si="6"/>
        <v>9222557.629999999</v>
      </c>
      <c r="K25" s="17">
        <f t="shared" si="6"/>
        <v>7890354.8000000007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44805890.810000002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32078.71</v>
      </c>
      <c r="G26" s="23">
        <v>28860</v>
      </c>
      <c r="H26" s="23">
        <v>12500.16</v>
      </c>
      <c r="I26" s="23">
        <v>23010</v>
      </c>
      <c r="J26" s="25">
        <v>47622.080000000002</v>
      </c>
      <c r="K26" s="23">
        <v>27540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171610.95</v>
      </c>
    </row>
    <row r="27" spans="1:16">
      <c r="A27" s="28" t="s">
        <v>19</v>
      </c>
      <c r="B27" s="36">
        <v>45716716</v>
      </c>
      <c r="C27" s="36">
        <v>0</v>
      </c>
      <c r="D27" s="23">
        <v>0</v>
      </c>
      <c r="E27" s="23">
        <v>0</v>
      </c>
      <c r="F27" s="23">
        <v>14638462.27</v>
      </c>
      <c r="G27" s="23">
        <v>143446.70000000001</v>
      </c>
      <c r="H27" s="23">
        <v>1490035</v>
      </c>
      <c r="I27" s="23">
        <v>6339513.2800000003</v>
      </c>
      <c r="J27" s="25">
        <v>8353971.7999999998</v>
      </c>
      <c r="K27" s="23">
        <v>6724527.9000000004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37689956.950000003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3">
        <v>367848.93</v>
      </c>
      <c r="J28" s="20">
        <v>0</v>
      </c>
      <c r="K28" s="23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622894.13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3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323300</v>
      </c>
      <c r="C30" s="36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0">
        <v>0</v>
      </c>
      <c r="J30" s="25">
        <v>0</v>
      </c>
      <c r="K30" s="20">
        <v>119770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208270</v>
      </c>
    </row>
    <row r="31" spans="1:16">
      <c r="A31" s="28" t="s">
        <v>23</v>
      </c>
      <c r="B31" s="36">
        <v>950497</v>
      </c>
      <c r="C31" s="36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5">
        <v>49796</v>
      </c>
      <c r="K31" s="23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409200.4</v>
      </c>
    </row>
    <row r="32" spans="1:16">
      <c r="A32" s="28" t="s">
        <v>24</v>
      </c>
      <c r="B32" s="36">
        <v>6405000</v>
      </c>
      <c r="C32" s="36">
        <v>0</v>
      </c>
      <c r="D32" s="23">
        <v>0</v>
      </c>
      <c r="E32" s="23">
        <v>1068000</v>
      </c>
      <c r="F32" s="23">
        <v>432000</v>
      </c>
      <c r="G32" s="23">
        <v>499887.6</v>
      </c>
      <c r="H32" s="23">
        <v>577636.44999999995</v>
      </c>
      <c r="I32" s="23">
        <v>649332</v>
      </c>
      <c r="J32" s="25">
        <v>545177.1</v>
      </c>
      <c r="K32" s="23">
        <v>587816.9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4359850.05</v>
      </c>
    </row>
    <row r="33" spans="1:16">
      <c r="A33" s="28" t="s">
        <v>25</v>
      </c>
      <c r="B33" s="36">
        <v>0</v>
      </c>
      <c r="C33" s="36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3">
        <v>0</v>
      </c>
      <c r="J33" s="20">
        <v>0</v>
      </c>
      <c r="K33" s="23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>
      <c r="A34" s="28" t="s">
        <v>26</v>
      </c>
      <c r="B34" s="36">
        <v>2340682</v>
      </c>
      <c r="C34" s="36">
        <v>0</v>
      </c>
      <c r="D34" s="23">
        <v>0</v>
      </c>
      <c r="E34" s="23">
        <v>50609.54</v>
      </c>
      <c r="F34" s="23">
        <v>114555.52</v>
      </c>
      <c r="G34" s="23">
        <v>188624.75</v>
      </c>
      <c r="H34" s="23">
        <v>157626.76</v>
      </c>
      <c r="I34" s="23">
        <v>176001.11</v>
      </c>
      <c r="J34" s="25">
        <v>225990.65</v>
      </c>
      <c r="K34" s="23">
        <v>430700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1344108.33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5320000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828767.4</v>
      </c>
      <c r="I51" s="24">
        <f t="shared" si="12"/>
        <v>324788.2</v>
      </c>
      <c r="J51" s="24">
        <f t="shared" si="12"/>
        <v>291927.10000000003</v>
      </c>
      <c r="K51" s="30">
        <f>+K52+K53+K54+K55+K56+K58+K59+K60</f>
        <v>274242.99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2037751.62</v>
      </c>
    </row>
    <row r="52" spans="1:16">
      <c r="A52" s="28" t="s">
        <v>44</v>
      </c>
      <c r="B52" s="36">
        <v>1385000</v>
      </c>
      <c r="C52" s="36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192257.4</v>
      </c>
      <c r="I52" s="23">
        <v>313573.2</v>
      </c>
      <c r="J52" s="25">
        <v>134219.01</v>
      </c>
      <c r="K52" s="23">
        <v>256999.99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1215075.53</v>
      </c>
    </row>
    <row r="53" spans="1:16">
      <c r="A53" s="28" t="s">
        <v>45</v>
      </c>
      <c r="B53" s="36">
        <v>275000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42710.01</v>
      </c>
      <c r="K53" s="23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42710.01</v>
      </c>
    </row>
    <row r="54" spans="1:16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3">
        <v>0</v>
      </c>
      <c r="J54" s="20">
        <v>0</v>
      </c>
      <c r="K54" s="23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2500000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3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1060000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636510</v>
      </c>
      <c r="I56" s="20">
        <v>11215</v>
      </c>
      <c r="J56" s="25">
        <v>114998.08</v>
      </c>
      <c r="K56" s="20">
        <v>17243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779966.08</v>
      </c>
    </row>
    <row r="57" spans="1:16">
      <c r="A57" s="28" t="s">
        <v>49</v>
      </c>
      <c r="B57" s="36">
        <v>100000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234477905</v>
      </c>
      <c r="C82" s="34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19163071.560000002</v>
      </c>
      <c r="H82" s="21">
        <f t="shared" si="30"/>
        <v>14494638.659999998</v>
      </c>
      <c r="I82" s="21">
        <f t="shared" si="30"/>
        <v>19603590.830000002</v>
      </c>
      <c r="J82" s="21">
        <f t="shared" si="30"/>
        <v>22383520.32</v>
      </c>
      <c r="K82" s="21">
        <f t="shared" si="30"/>
        <v>19065573.91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144319885.20999998</v>
      </c>
    </row>
    <row r="83" spans="1:16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zoomScaleSheetLayoutView="100" workbookViewId="0">
      <selection activeCell="K9" sqref="K9"/>
    </sheetView>
  </sheetViews>
  <sheetFormatPr baseColWidth="10" defaultColWidth="11.42578125" defaultRowHeight="1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2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 t="shared" si="0"/>
        <v>19163071.560000002</v>
      </c>
      <c r="F7" s="18">
        <f t="shared" si="0"/>
        <v>14494638.659999998</v>
      </c>
      <c r="G7" s="18">
        <f t="shared" si="0"/>
        <v>19603590.830000002</v>
      </c>
      <c r="H7" s="18">
        <f t="shared" si="0"/>
        <v>22383520.32</v>
      </c>
      <c r="I7" s="18">
        <f t="shared" si="0"/>
        <v>19065573.91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144319885.21000001</v>
      </c>
    </row>
    <row r="8" spans="1:15">
      <c r="A8" s="27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14621190.48</v>
      </c>
      <c r="F8" s="17">
        <f t="shared" si="2"/>
        <v>8843928.7799999993</v>
      </c>
      <c r="G8" s="17">
        <f t="shared" si="2"/>
        <v>8550451.5500000007</v>
      </c>
      <c r="H8" s="17">
        <f t="shared" si="2"/>
        <v>8350662.6900000004</v>
      </c>
      <c r="I8" s="17">
        <f t="shared" si="2"/>
        <v>8302649.6200000001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72947519.140000001</v>
      </c>
    </row>
    <row r="9" spans="1:15">
      <c r="A9" s="28" t="s">
        <v>2</v>
      </c>
      <c r="B9" s="23">
        <v>6834340.0800000001</v>
      </c>
      <c r="C9" s="23">
        <v>6829340.0800000001</v>
      </c>
      <c r="D9" s="23">
        <v>6823416.75</v>
      </c>
      <c r="E9" s="23">
        <v>7331416.1299999999</v>
      </c>
      <c r="F9" s="23">
        <v>7265694.9299999997</v>
      </c>
      <c r="G9" s="23">
        <v>7297173.4000000004</v>
      </c>
      <c r="H9" s="25">
        <v>7088623.0700000003</v>
      </c>
      <c r="I9" s="23">
        <v>7037797.6699999999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56507802.109999999</v>
      </c>
    </row>
    <row r="10" spans="1:15">
      <c r="A10" s="28" t="s">
        <v>3</v>
      </c>
      <c r="B10" s="23">
        <v>223500</v>
      </c>
      <c r="C10" s="23">
        <v>223500</v>
      </c>
      <c r="D10" s="23">
        <v>223500</v>
      </c>
      <c r="E10" s="23">
        <v>6255248.7000000002</v>
      </c>
      <c r="F10" s="23">
        <v>537377.38</v>
      </c>
      <c r="G10" s="23">
        <v>213000</v>
      </c>
      <c r="H10" s="25">
        <v>223500</v>
      </c>
      <c r="I10" s="23">
        <v>223500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8123126.0800000001</v>
      </c>
    </row>
    <row r="11" spans="1:15">
      <c r="A11" s="28" t="s">
        <v>4</v>
      </c>
      <c r="B11" s="20">
        <v>0</v>
      </c>
      <c r="C11" s="23">
        <v>0</v>
      </c>
      <c r="D11" s="23">
        <v>0</v>
      </c>
      <c r="E11" s="20">
        <v>0</v>
      </c>
      <c r="F11" s="20">
        <v>0</v>
      </c>
      <c r="G11" s="23">
        <v>0</v>
      </c>
      <c r="H11" s="20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1040517.06</v>
      </c>
      <c r="C13" s="20">
        <v>1040715.35</v>
      </c>
      <c r="D13" s="20">
        <v>1039806.7</v>
      </c>
      <c r="E13" s="23">
        <v>1034525.65</v>
      </c>
      <c r="F13" s="23">
        <v>1040856.47</v>
      </c>
      <c r="G13" s="20">
        <v>1040278.15</v>
      </c>
      <c r="H13" s="25">
        <v>1038539.62</v>
      </c>
      <c r="I13" s="20">
        <v>1041351.95</v>
      </c>
      <c r="J13" s="20">
        <v>0</v>
      </c>
      <c r="K13" s="20">
        <v>0</v>
      </c>
      <c r="L13" s="20">
        <v>0</v>
      </c>
      <c r="M13" s="20">
        <v>0</v>
      </c>
      <c r="N13" s="18">
        <f t="shared" si="3"/>
        <v>8316590.9500000011</v>
      </c>
    </row>
    <row r="14" spans="1:15">
      <c r="A14" s="27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3681062.0300000003</v>
      </c>
      <c r="F14" s="17">
        <f t="shared" si="5"/>
        <v>2584144.11</v>
      </c>
      <c r="G14" s="17">
        <f t="shared" si="5"/>
        <v>3172645.76</v>
      </c>
      <c r="H14" s="17">
        <f t="shared" si="5"/>
        <v>4518372.9000000004</v>
      </c>
      <c r="I14" s="17">
        <f t="shared" si="5"/>
        <v>2598326.5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24528723.639999997</v>
      </c>
    </row>
    <row r="15" spans="1:15">
      <c r="A15" s="28" t="s">
        <v>8</v>
      </c>
      <c r="B15" s="23">
        <v>520012.36</v>
      </c>
      <c r="C15" s="23">
        <v>375258.66</v>
      </c>
      <c r="D15" s="23">
        <v>313547.69</v>
      </c>
      <c r="E15" s="23">
        <v>710277.52</v>
      </c>
      <c r="F15" s="23">
        <v>505467.92</v>
      </c>
      <c r="G15" s="23">
        <v>544031.34</v>
      </c>
      <c r="H15" s="25">
        <v>1065905.26</v>
      </c>
      <c r="I15" s="23">
        <v>577869.37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4612370.12</v>
      </c>
    </row>
    <row r="16" spans="1:15">
      <c r="A16" s="28" t="s">
        <v>9</v>
      </c>
      <c r="B16" s="23">
        <v>0</v>
      </c>
      <c r="C16" s="23">
        <v>0</v>
      </c>
      <c r="D16" s="23">
        <v>130000</v>
      </c>
      <c r="E16" s="23">
        <v>20000</v>
      </c>
      <c r="F16" s="23">
        <v>174997.4</v>
      </c>
      <c r="G16" s="23">
        <v>139999.99</v>
      </c>
      <c r="H16" s="25">
        <v>62327.6</v>
      </c>
      <c r="I16" s="23">
        <v>172000.01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699325</v>
      </c>
    </row>
    <row r="17" spans="1:14">
      <c r="A17" s="28" t="s">
        <v>10</v>
      </c>
      <c r="B17" s="20">
        <v>241050</v>
      </c>
      <c r="C17" s="23">
        <v>241900</v>
      </c>
      <c r="D17" s="23">
        <v>241500</v>
      </c>
      <c r="E17" s="20">
        <v>241850</v>
      </c>
      <c r="F17" s="20">
        <v>241200</v>
      </c>
      <c r="G17" s="23">
        <v>241750</v>
      </c>
      <c r="H17" s="20">
        <v>242350</v>
      </c>
      <c r="I17" s="23">
        <v>241650</v>
      </c>
      <c r="J17" s="23">
        <v>0</v>
      </c>
      <c r="K17" s="19">
        <v>0</v>
      </c>
      <c r="L17" s="23">
        <v>0</v>
      </c>
      <c r="M17" s="23">
        <v>0</v>
      </c>
      <c r="N17" s="18">
        <f t="shared" si="6"/>
        <v>1933250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374253.53</v>
      </c>
      <c r="C19" s="20">
        <v>465620.33</v>
      </c>
      <c r="D19" s="20">
        <v>612386.93000000005</v>
      </c>
      <c r="E19" s="23">
        <v>381686.93</v>
      </c>
      <c r="F19" s="23">
        <v>373433.39</v>
      </c>
      <c r="G19" s="20">
        <v>542940.43999999994</v>
      </c>
      <c r="H19" s="25">
        <v>373433.39</v>
      </c>
      <c r="I19" s="20">
        <v>440940.46</v>
      </c>
      <c r="J19" s="20">
        <v>0</v>
      </c>
      <c r="K19" s="20">
        <v>0</v>
      </c>
      <c r="L19" s="20">
        <v>0</v>
      </c>
      <c r="M19" s="20">
        <v>0</v>
      </c>
      <c r="N19" s="18">
        <f t="shared" si="6"/>
        <v>3564695.4</v>
      </c>
    </row>
    <row r="20" spans="1:14" s="32" customFormat="1">
      <c r="A20" s="28" t="s">
        <v>13</v>
      </c>
      <c r="B20" s="23">
        <v>52444.84</v>
      </c>
      <c r="C20" s="23">
        <v>503052.69</v>
      </c>
      <c r="D20" s="23">
        <v>64913.54</v>
      </c>
      <c r="E20" s="23">
        <v>370193.58</v>
      </c>
      <c r="F20" s="23">
        <v>0</v>
      </c>
      <c r="G20" s="23">
        <v>0</v>
      </c>
      <c r="H20" s="25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990604.65000000014</v>
      </c>
    </row>
    <row r="21" spans="1:14">
      <c r="A21" s="28" t="s">
        <v>14</v>
      </c>
      <c r="B21" s="23">
        <v>0</v>
      </c>
      <c r="C21" s="23">
        <v>0</v>
      </c>
      <c r="D21" s="23">
        <v>928848.8</v>
      </c>
      <c r="E21" s="23">
        <v>1749054</v>
      </c>
      <c r="F21" s="23">
        <v>170000</v>
      </c>
      <c r="G21" s="23">
        <v>0</v>
      </c>
      <c r="H21" s="25">
        <v>1124000</v>
      </c>
      <c r="I21" s="23">
        <v>0</v>
      </c>
      <c r="J21" s="23">
        <v>0</v>
      </c>
      <c r="K21" s="19">
        <v>0</v>
      </c>
      <c r="L21" s="23">
        <v>0</v>
      </c>
      <c r="M21" s="23">
        <v>0</v>
      </c>
      <c r="N21" s="18">
        <f t="shared" si="6"/>
        <v>3971902.8</v>
      </c>
    </row>
    <row r="22" spans="1:14">
      <c r="A22" s="28" t="s">
        <v>15</v>
      </c>
      <c r="B22" s="20">
        <v>0</v>
      </c>
      <c r="C22" s="23">
        <v>0</v>
      </c>
      <c r="D22" s="23">
        <v>2273039.98</v>
      </c>
      <c r="E22" s="20">
        <v>208000</v>
      </c>
      <c r="F22" s="20">
        <v>926292.4</v>
      </c>
      <c r="G22" s="23">
        <v>1328999.99</v>
      </c>
      <c r="H22" s="20">
        <v>1302256.6499999999</v>
      </c>
      <c r="I22" s="23">
        <v>753866.66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6792455.6799999997</v>
      </c>
    </row>
    <row r="23" spans="1:14">
      <c r="A23" s="28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192753</v>
      </c>
      <c r="G23" s="23">
        <v>374924</v>
      </c>
      <c r="H23" s="25">
        <v>348100</v>
      </c>
      <c r="I23" s="23">
        <v>412000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1964119.99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860819.05</v>
      </c>
      <c r="F24" s="17">
        <f t="shared" ref="F24:N24" si="9">+F25+F26+F27+F28+F29+F30+F31+F32+F33</f>
        <v>2237798.37</v>
      </c>
      <c r="G24" s="17">
        <f t="shared" si="9"/>
        <v>7555705.3200000003</v>
      </c>
      <c r="H24" s="17">
        <f t="shared" si="9"/>
        <v>9222557.629999999</v>
      </c>
      <c r="I24" s="17">
        <f t="shared" si="9"/>
        <v>7890354.8000000007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44805890.810000002</v>
      </c>
    </row>
    <row r="25" spans="1:14">
      <c r="A25" s="28" t="s">
        <v>18</v>
      </c>
      <c r="B25" s="23">
        <v>0</v>
      </c>
      <c r="C25" s="23">
        <v>0</v>
      </c>
      <c r="D25" s="23">
        <v>32078.71</v>
      </c>
      <c r="E25" s="23">
        <v>28860</v>
      </c>
      <c r="F25" s="23">
        <v>12500.16</v>
      </c>
      <c r="G25" s="23">
        <v>23010</v>
      </c>
      <c r="H25" s="25">
        <v>47622.080000000002</v>
      </c>
      <c r="I25" s="23">
        <v>27540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171610.95</v>
      </c>
    </row>
    <row r="26" spans="1:14">
      <c r="A26" s="28" t="s">
        <v>19</v>
      </c>
      <c r="B26" s="23">
        <v>0</v>
      </c>
      <c r="C26" s="23">
        <v>0</v>
      </c>
      <c r="D26" s="23">
        <v>14638462.27</v>
      </c>
      <c r="E26" s="23">
        <v>143446.70000000001</v>
      </c>
      <c r="F26" s="23">
        <v>1490035</v>
      </c>
      <c r="G26" s="23">
        <v>6339513.2800000003</v>
      </c>
      <c r="H26" s="25">
        <v>8353971.7999999998</v>
      </c>
      <c r="I26" s="23">
        <v>6724527.9000000004</v>
      </c>
      <c r="J26" s="23">
        <v>0</v>
      </c>
      <c r="K26" s="19">
        <v>0</v>
      </c>
      <c r="L26" s="23">
        <v>0</v>
      </c>
      <c r="M26" s="23">
        <v>0</v>
      </c>
      <c r="N26" s="18">
        <f t="shared" ref="N26:N33" si="10">SUM(B26:M26)</f>
        <v>37689956.950000003</v>
      </c>
    </row>
    <row r="27" spans="1:14">
      <c r="A27" s="28" t="s">
        <v>20</v>
      </c>
      <c r="B27" s="23">
        <v>0</v>
      </c>
      <c r="C27" s="23">
        <v>0</v>
      </c>
      <c r="D27" s="23">
        <v>255045.2</v>
      </c>
      <c r="E27" s="20">
        <v>0</v>
      </c>
      <c r="F27" s="20">
        <v>0</v>
      </c>
      <c r="G27" s="23">
        <v>367848.93</v>
      </c>
      <c r="H27" s="20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622894.13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>
      <c r="A29" s="28" t="s">
        <v>22</v>
      </c>
      <c r="B29" s="20">
        <v>0</v>
      </c>
      <c r="C29" s="20">
        <v>88500</v>
      </c>
      <c r="D29" s="20">
        <v>0</v>
      </c>
      <c r="E29" s="23">
        <v>0</v>
      </c>
      <c r="F29" s="23">
        <v>0</v>
      </c>
      <c r="G29" s="20">
        <v>0</v>
      </c>
      <c r="H29" s="25">
        <v>0</v>
      </c>
      <c r="I29" s="20">
        <v>119770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208270</v>
      </c>
    </row>
    <row r="30" spans="1:14">
      <c r="A30" s="28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5">
        <v>49796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409200.4</v>
      </c>
    </row>
    <row r="31" spans="1:14">
      <c r="A31" s="28" t="s">
        <v>24</v>
      </c>
      <c r="B31" s="23">
        <v>0</v>
      </c>
      <c r="C31" s="23">
        <v>1068000</v>
      </c>
      <c r="D31" s="23">
        <v>432000</v>
      </c>
      <c r="E31" s="23">
        <v>499887.6</v>
      </c>
      <c r="F31" s="23">
        <v>577636.44999999995</v>
      </c>
      <c r="G31" s="23">
        <v>649332</v>
      </c>
      <c r="H31" s="25">
        <v>545177.1</v>
      </c>
      <c r="I31" s="23">
        <v>587816.9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4359850.05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0">
        <v>0</v>
      </c>
      <c r="F32" s="20">
        <v>0</v>
      </c>
      <c r="G32" s="23">
        <v>0</v>
      </c>
      <c r="H32" s="20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50609.54</v>
      </c>
      <c r="D33" s="23">
        <v>114555.52</v>
      </c>
      <c r="E33" s="23">
        <v>188624.75</v>
      </c>
      <c r="F33" s="23">
        <v>157626.76</v>
      </c>
      <c r="G33" s="23">
        <v>176001.11</v>
      </c>
      <c r="H33" s="25">
        <v>225990.65</v>
      </c>
      <c r="I33" s="23">
        <v>430700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1344108.33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828767.4</v>
      </c>
      <c r="G50" s="24">
        <f t="shared" si="17"/>
        <v>324788.2</v>
      </c>
      <c r="H50" s="24">
        <f t="shared" si="17"/>
        <v>291927.10000000003</v>
      </c>
      <c r="I50" s="24">
        <f t="shared" si="17"/>
        <v>274242.99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2037751.62</v>
      </c>
    </row>
    <row r="51" spans="1:14">
      <c r="A51" s="28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192257.4</v>
      </c>
      <c r="G51" s="23">
        <v>313573.2</v>
      </c>
      <c r="H51" s="25">
        <v>134219.01</v>
      </c>
      <c r="I51" s="23">
        <v>256999.99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1215075.53</v>
      </c>
    </row>
    <row r="52" spans="1:14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5">
        <v>42710.01</v>
      </c>
      <c r="I52" s="23">
        <v>0</v>
      </c>
      <c r="J52" s="23">
        <v>0</v>
      </c>
      <c r="K52" s="19">
        <v>0</v>
      </c>
      <c r="L52" s="23">
        <v>0</v>
      </c>
      <c r="M52" s="23">
        <v>0</v>
      </c>
      <c r="N52" s="18">
        <f t="shared" si="15"/>
        <v>42710.01</v>
      </c>
    </row>
    <row r="53" spans="1:14">
      <c r="A53" s="28" t="s">
        <v>46</v>
      </c>
      <c r="B53" s="23">
        <v>0</v>
      </c>
      <c r="C53" s="23">
        <v>0</v>
      </c>
      <c r="D53" s="23">
        <v>0</v>
      </c>
      <c r="E53" s="23">
        <v>0</v>
      </c>
      <c r="F53" s="20">
        <v>0</v>
      </c>
      <c r="G53" s="23">
        <v>0</v>
      </c>
      <c r="H53" s="20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5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0">
        <v>0</v>
      </c>
      <c r="C55" s="20">
        <v>0</v>
      </c>
      <c r="D55" s="20">
        <v>0</v>
      </c>
      <c r="E55" s="20">
        <v>0</v>
      </c>
      <c r="F55" s="23">
        <v>636510</v>
      </c>
      <c r="G55" s="20">
        <v>11215</v>
      </c>
      <c r="H55" s="25">
        <v>114998.08</v>
      </c>
      <c r="I55" s="20">
        <v>17243</v>
      </c>
      <c r="J55" s="20">
        <v>0</v>
      </c>
      <c r="K55" s="20">
        <v>0</v>
      </c>
      <c r="L55" s="20">
        <v>0</v>
      </c>
      <c r="M55" s="20">
        <v>0</v>
      </c>
      <c r="N55" s="18">
        <f t="shared" si="15"/>
        <v>779966.08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3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19163071.560000002</v>
      </c>
      <c r="F81" s="21">
        <f>+F7</f>
        <v>14494638.659999998</v>
      </c>
      <c r="G81" s="21">
        <f t="shared" si="33"/>
        <v>19603590.830000002</v>
      </c>
      <c r="H81" s="21">
        <f t="shared" si="33"/>
        <v>22383520.32</v>
      </c>
      <c r="I81" s="21">
        <f t="shared" si="33"/>
        <v>19065573.91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144319885.21000001</v>
      </c>
    </row>
    <row r="82" spans="1:14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2024-09-06T15:00:25Z</cp:lastPrinted>
  <dcterms:created xsi:type="dcterms:W3CDTF">2021-07-29T18:58:50Z</dcterms:created>
  <dcterms:modified xsi:type="dcterms:W3CDTF">2024-09-06T20:54:13Z</dcterms:modified>
</cp:coreProperties>
</file>