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AI\Desktop\Año 2022\Abril 2022\NOMINAS PERSONAL ABRIL 2022\"/>
    </mc:Choice>
  </mc:AlternateContent>
  <bookViews>
    <workbookView xWindow="0" yWindow="0" windowWidth="20490" windowHeight="7755"/>
  </bookViews>
  <sheets>
    <sheet name=" FIJOS ABRIL 2022" sheetId="1" r:id="rId1"/>
  </sheets>
  <definedNames>
    <definedName name="_xlnm.Print_Area" localSheetId="0">' FIJOS ABRIL 2022'!$A$1:$O$157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8" i="1" l="1"/>
  <c r="L148" i="1"/>
  <c r="K148" i="1"/>
  <c r="J148" i="1"/>
  <c r="I148" i="1"/>
  <c r="H148" i="1"/>
  <c r="N147" i="1"/>
  <c r="O147" i="1" s="1"/>
  <c r="N146" i="1"/>
  <c r="O146" i="1" s="1"/>
  <c r="N145" i="1"/>
  <c r="O145" i="1" s="1"/>
  <c r="N144" i="1"/>
  <c r="O144" i="1" s="1"/>
  <c r="N143" i="1"/>
  <c r="O143" i="1" s="1"/>
  <c r="N142" i="1"/>
  <c r="O142" i="1" s="1"/>
  <c r="N141" i="1"/>
  <c r="O141" i="1" s="1"/>
  <c r="N140" i="1"/>
  <c r="O140" i="1" s="1"/>
  <c r="N139" i="1"/>
  <c r="O139" i="1" s="1"/>
  <c r="N138" i="1"/>
  <c r="O138" i="1" s="1"/>
  <c r="N137" i="1"/>
  <c r="O137" i="1" s="1"/>
  <c r="N136" i="1"/>
  <c r="O136" i="1" s="1"/>
  <c r="N135" i="1"/>
  <c r="O135" i="1" s="1"/>
  <c r="N134" i="1"/>
  <c r="O134" i="1" s="1"/>
  <c r="N133" i="1"/>
  <c r="O133" i="1" s="1"/>
  <c r="N132" i="1"/>
  <c r="O132" i="1" s="1"/>
  <c r="N131" i="1"/>
  <c r="O131" i="1" s="1"/>
  <c r="N130" i="1"/>
  <c r="O130" i="1" s="1"/>
  <c r="N129" i="1"/>
  <c r="O129" i="1" s="1"/>
  <c r="N128" i="1"/>
  <c r="O128" i="1" s="1"/>
  <c r="N127" i="1"/>
  <c r="O127" i="1" s="1"/>
  <c r="N126" i="1"/>
  <c r="O126" i="1" s="1"/>
  <c r="N125" i="1"/>
  <c r="O125" i="1" s="1"/>
  <c r="N124" i="1"/>
  <c r="O124" i="1" s="1"/>
  <c r="N123" i="1"/>
  <c r="O123" i="1" s="1"/>
  <c r="N122" i="1"/>
  <c r="O122" i="1" s="1"/>
  <c r="N121" i="1"/>
  <c r="O121" i="1" s="1"/>
  <c r="N120" i="1"/>
  <c r="O120" i="1" s="1"/>
  <c r="N119" i="1"/>
  <c r="O119" i="1" s="1"/>
  <c r="N118" i="1"/>
  <c r="O118" i="1" s="1"/>
  <c r="N117" i="1"/>
  <c r="O117" i="1" s="1"/>
  <c r="N116" i="1"/>
  <c r="O116" i="1" s="1"/>
  <c r="N115" i="1"/>
  <c r="O115" i="1" s="1"/>
  <c r="N114" i="1"/>
  <c r="O114" i="1" s="1"/>
  <c r="N113" i="1"/>
  <c r="O113" i="1" s="1"/>
  <c r="N112" i="1"/>
  <c r="O112" i="1" s="1"/>
  <c r="N111" i="1"/>
  <c r="O111" i="1" s="1"/>
  <c r="N110" i="1"/>
  <c r="O110" i="1" s="1"/>
  <c r="N109" i="1"/>
  <c r="O109" i="1" s="1"/>
  <c r="N108" i="1"/>
  <c r="O108" i="1" s="1"/>
  <c r="N107" i="1"/>
  <c r="O107" i="1" s="1"/>
  <c r="N106" i="1"/>
  <c r="O106" i="1" s="1"/>
  <c r="N105" i="1"/>
  <c r="O105" i="1" s="1"/>
  <c r="N104" i="1"/>
  <c r="O104" i="1" s="1"/>
  <c r="N103" i="1"/>
  <c r="O103" i="1" s="1"/>
  <c r="N102" i="1"/>
  <c r="O102" i="1" s="1"/>
  <c r="N101" i="1"/>
  <c r="O101" i="1" s="1"/>
  <c r="N100" i="1"/>
  <c r="O100" i="1" s="1"/>
  <c r="N99" i="1"/>
  <c r="O99" i="1" s="1"/>
  <c r="N98" i="1"/>
  <c r="O98" i="1" s="1"/>
  <c r="N97" i="1"/>
  <c r="O97" i="1" s="1"/>
  <c r="N96" i="1"/>
  <c r="O96" i="1" s="1"/>
  <c r="N95" i="1"/>
  <c r="O95" i="1" s="1"/>
  <c r="N94" i="1"/>
  <c r="O94" i="1" s="1"/>
  <c r="N93" i="1"/>
  <c r="O93" i="1" s="1"/>
  <c r="N92" i="1"/>
  <c r="O92" i="1" s="1"/>
  <c r="N91" i="1"/>
  <c r="O91" i="1" s="1"/>
  <c r="N90" i="1"/>
  <c r="O90" i="1" s="1"/>
  <c r="N89" i="1"/>
  <c r="O89" i="1" s="1"/>
  <c r="N88" i="1"/>
  <c r="O88" i="1" s="1"/>
  <c r="N87" i="1"/>
  <c r="O87" i="1" s="1"/>
  <c r="N86" i="1"/>
  <c r="O86" i="1" s="1"/>
  <c r="N85" i="1"/>
  <c r="O85" i="1" s="1"/>
  <c r="N84" i="1"/>
  <c r="O84" i="1" s="1"/>
  <c r="N83" i="1"/>
  <c r="O83" i="1" s="1"/>
  <c r="N82" i="1"/>
  <c r="O82" i="1" s="1"/>
  <c r="N81" i="1"/>
  <c r="O81" i="1" s="1"/>
  <c r="N80" i="1"/>
  <c r="O80" i="1" s="1"/>
  <c r="N79" i="1"/>
  <c r="O79" i="1" s="1"/>
  <c r="N78" i="1"/>
  <c r="O78" i="1" s="1"/>
  <c r="N77" i="1"/>
  <c r="O77" i="1" s="1"/>
  <c r="N76" i="1"/>
  <c r="O76" i="1" s="1"/>
  <c r="N75" i="1"/>
  <c r="O75" i="1" s="1"/>
  <c r="N74" i="1"/>
  <c r="O74" i="1" s="1"/>
  <c r="N73" i="1"/>
  <c r="O73" i="1" s="1"/>
  <c r="N72" i="1"/>
  <c r="O72" i="1" s="1"/>
  <c r="N71" i="1"/>
  <c r="O71" i="1" s="1"/>
  <c r="N70" i="1"/>
  <c r="O70" i="1" s="1"/>
  <c r="N69" i="1"/>
  <c r="O69" i="1" s="1"/>
  <c r="N68" i="1"/>
  <c r="O68" i="1" s="1"/>
  <c r="N67" i="1"/>
  <c r="O67" i="1" s="1"/>
  <c r="N66" i="1"/>
  <c r="O66" i="1" s="1"/>
  <c r="N65" i="1"/>
  <c r="O65" i="1" s="1"/>
  <c r="N64" i="1"/>
  <c r="O64" i="1" s="1"/>
  <c r="N63" i="1"/>
  <c r="O63" i="1" s="1"/>
  <c r="O62" i="1"/>
  <c r="N62" i="1"/>
  <c r="N53" i="1"/>
  <c r="O53" i="1" s="1"/>
  <c r="N52" i="1"/>
  <c r="O52" i="1" s="1"/>
  <c r="N51" i="1"/>
  <c r="O51" i="1" s="1"/>
  <c r="N50" i="1"/>
  <c r="O50" i="1" s="1"/>
  <c r="N49" i="1"/>
  <c r="O49" i="1" s="1"/>
  <c r="N48" i="1"/>
  <c r="O48" i="1" s="1"/>
  <c r="N47" i="1"/>
  <c r="O47" i="1" s="1"/>
  <c r="N46" i="1"/>
  <c r="O46" i="1" s="1"/>
  <c r="N45" i="1"/>
  <c r="O45" i="1" s="1"/>
  <c r="N44" i="1"/>
  <c r="O44" i="1" s="1"/>
  <c r="N43" i="1"/>
  <c r="O43" i="1" s="1"/>
  <c r="N42" i="1"/>
  <c r="O42" i="1" s="1"/>
  <c r="N41" i="1"/>
  <c r="O41" i="1" s="1"/>
  <c r="N40" i="1"/>
  <c r="O40" i="1" s="1"/>
  <c r="N39" i="1"/>
  <c r="O39" i="1" s="1"/>
  <c r="N38" i="1"/>
  <c r="O38" i="1" s="1"/>
  <c r="N37" i="1"/>
  <c r="O37" i="1" s="1"/>
  <c r="N36" i="1"/>
  <c r="O36" i="1" s="1"/>
  <c r="N35" i="1"/>
  <c r="O35" i="1" s="1"/>
  <c r="N34" i="1"/>
  <c r="O34" i="1" s="1"/>
  <c r="N33" i="1"/>
  <c r="O33" i="1" s="1"/>
  <c r="N32" i="1"/>
  <c r="O32" i="1" s="1"/>
  <c r="N31" i="1"/>
  <c r="O31" i="1" s="1"/>
  <c r="N30" i="1"/>
  <c r="O30" i="1" s="1"/>
  <c r="N29" i="1"/>
  <c r="O29" i="1" s="1"/>
  <c r="N28" i="1"/>
  <c r="O28" i="1" s="1"/>
  <c r="N27" i="1"/>
  <c r="O27" i="1" s="1"/>
  <c r="N26" i="1"/>
  <c r="O26" i="1" s="1"/>
  <c r="N25" i="1"/>
  <c r="O25" i="1" s="1"/>
  <c r="N24" i="1"/>
  <c r="O24" i="1" s="1"/>
  <c r="N23" i="1"/>
  <c r="O23" i="1" s="1"/>
  <c r="N22" i="1"/>
  <c r="O22" i="1" s="1"/>
  <c r="N21" i="1"/>
  <c r="O21" i="1" s="1"/>
  <c r="N20" i="1"/>
  <c r="O20" i="1" s="1"/>
  <c r="N19" i="1"/>
  <c r="O19" i="1" s="1"/>
  <c r="N18" i="1"/>
  <c r="O18" i="1" s="1"/>
  <c r="N17" i="1"/>
  <c r="O17" i="1" s="1"/>
  <c r="N16" i="1"/>
  <c r="O16" i="1" s="1"/>
  <c r="N15" i="1"/>
  <c r="O15" i="1" s="1"/>
  <c r="N14" i="1"/>
  <c r="O14" i="1" s="1"/>
  <c r="N13" i="1"/>
  <c r="O13" i="1" s="1"/>
  <c r="N12" i="1"/>
  <c r="O12" i="1" s="1"/>
  <c r="N11" i="1"/>
  <c r="O11" i="1" s="1"/>
  <c r="N10" i="1"/>
  <c r="O10" i="1" s="1"/>
  <c r="N9" i="1"/>
  <c r="O9" i="1" s="1"/>
  <c r="N8" i="1"/>
  <c r="O8" i="1" s="1"/>
  <c r="N7" i="1"/>
  <c r="N148" i="1" s="1"/>
  <c r="O7" i="1" l="1"/>
  <c r="O148" i="1" s="1"/>
</calcChain>
</file>

<file path=xl/sharedStrings.xml><?xml version="1.0" encoding="utf-8"?>
<sst xmlns="http://schemas.openxmlformats.org/spreadsheetml/2006/main" count="728" uniqueCount="262">
  <si>
    <t xml:space="preserve">                                                  INDUSTRIA NACIONAL DE LA AGUJA</t>
  </si>
  <si>
    <t xml:space="preserve">                                                 INAGUJA</t>
  </si>
  <si>
    <t xml:space="preserve">                                                                                           NOMINA PERSONAL FIJIO, ABRIL 2022</t>
  </si>
  <si>
    <t xml:space="preserve">No. </t>
  </si>
  <si>
    <t>Nombres y Apellidos</t>
  </si>
  <si>
    <t>Cargo</t>
  </si>
  <si>
    <t>Departamento / División / Sección</t>
  </si>
  <si>
    <t>Sexo</t>
  </si>
  <si>
    <t>Estado</t>
  </si>
  <si>
    <t>Ingreso Bruto</t>
  </si>
  <si>
    <t>AFP</t>
  </si>
  <si>
    <t>ISR</t>
  </si>
  <si>
    <t>SFS</t>
  </si>
  <si>
    <t>Seguro Vida</t>
  </si>
  <si>
    <t>Otro Desc.</t>
  </si>
  <si>
    <t>Total Desc.</t>
  </si>
  <si>
    <t>Neto</t>
  </si>
  <si>
    <t xml:space="preserve">Paul Almanzar Hued </t>
  </si>
  <si>
    <t>Director Ejecutivo</t>
  </si>
  <si>
    <t>Dirección General</t>
  </si>
  <si>
    <t>M</t>
  </si>
  <si>
    <t>Fijo</t>
  </si>
  <si>
    <t>Fausto Díaz Paniagua</t>
  </si>
  <si>
    <t>Enc. Dpto. de Coord. Y Capacitación</t>
  </si>
  <si>
    <t>Dpto. de Coord. Y Capacitación</t>
  </si>
  <si>
    <t>Carrera</t>
  </si>
  <si>
    <t>Fernando Montero Montero</t>
  </si>
  <si>
    <t>Enc. De Talleres Regionales</t>
  </si>
  <si>
    <t xml:space="preserve">Depto. de Capacitación y Coordinacion </t>
  </si>
  <si>
    <t>Juana Ramos Canela</t>
  </si>
  <si>
    <t>Auxiliar Administrativo</t>
  </si>
  <si>
    <t xml:space="preserve">División Administrativa </t>
  </si>
  <si>
    <t>F</t>
  </si>
  <si>
    <t>Oneyda Margarita Dorrejo Peralta</t>
  </si>
  <si>
    <t>Secretaria</t>
  </si>
  <si>
    <t>Sección Almacén y Suministro</t>
  </si>
  <si>
    <t>Julissa Michelle Morillo Pérez</t>
  </si>
  <si>
    <t xml:space="preserve">Enc.seccion  de Nomina  </t>
  </si>
  <si>
    <t>Departamento de Recursos Humanos</t>
  </si>
  <si>
    <t>Carmen Trinidad Martinez Camilo De Tejeda</t>
  </si>
  <si>
    <t>Terminadora de Prenda de Vestir</t>
  </si>
  <si>
    <t xml:space="preserve">Departamento de Produccion                                              </t>
  </si>
  <si>
    <t xml:space="preserve">Lidia Altagracia Valdez Valdez </t>
  </si>
  <si>
    <t xml:space="preserve">Superv. (a) Produccion y Taller </t>
  </si>
  <si>
    <t>Departamento de  Producción</t>
  </si>
  <si>
    <t xml:space="preserve">Jose Orlando Fernando Veco </t>
  </si>
  <si>
    <t>Soporte Informático</t>
  </si>
  <si>
    <t>División de Tecn. de la Inform. Y Comunicacion</t>
  </si>
  <si>
    <t xml:space="preserve">Graciela Altagracia Gomez Santana </t>
  </si>
  <si>
    <t xml:space="preserve">Aracelis Diaz Perez </t>
  </si>
  <si>
    <t xml:space="preserve">Reyna Maria Rodriguez </t>
  </si>
  <si>
    <t>Mensajero Interno</t>
  </si>
  <si>
    <t>Marielle Maldonado Ureña</t>
  </si>
  <si>
    <t>Hilda Margarita Tifá Carmona</t>
  </si>
  <si>
    <t>Fotocopiador</t>
  </si>
  <si>
    <t>Joselyn Del Rosario Miniel De Luna</t>
  </si>
  <si>
    <t>Francisca Antonia Vidal Domínguez de Díaz</t>
  </si>
  <si>
    <t>Aurora Pimentel Araujo</t>
  </si>
  <si>
    <t>Nieves Alesandra Polanco Ventura</t>
  </si>
  <si>
    <t>María Dominga Florentino de la Cruz</t>
  </si>
  <si>
    <t>Dineida Antonia Matos Díaz</t>
  </si>
  <si>
    <t>Auxiliar de Contabilidad</t>
  </si>
  <si>
    <t>División Financiera</t>
  </si>
  <si>
    <t>Reyna Altagracia Jorge Veras</t>
  </si>
  <si>
    <t>Operario (A) de Producción II</t>
  </si>
  <si>
    <t>Esmeralda Jiménez Vilora</t>
  </si>
  <si>
    <t>Recepcionista</t>
  </si>
  <si>
    <t>División Administrativa</t>
  </si>
  <si>
    <t>María Ramona Gómez Santos</t>
  </si>
  <si>
    <t>Superv. (A) De Producción y Talleres</t>
  </si>
  <si>
    <t>Elsa María Magdaleno Martínez</t>
  </si>
  <si>
    <t>Bruno Martínez Santos</t>
  </si>
  <si>
    <t>Francisco Willian Roca Morel</t>
  </si>
  <si>
    <t>Diseñador (A) de Modas</t>
  </si>
  <si>
    <t>Yudis Belkis Jiménez Hernández</t>
  </si>
  <si>
    <t xml:space="preserve">Auxiliar de Talleres </t>
  </si>
  <si>
    <t>Carmen Cecilia Bellorín Zambrano</t>
  </si>
  <si>
    <t>Altagracia Reynoso González</t>
  </si>
  <si>
    <t>Rodolfo Antonio González</t>
  </si>
  <si>
    <t>Mensajero Externo</t>
  </si>
  <si>
    <t>Direccción General</t>
  </si>
  <si>
    <t>María Elizabeth Terrero</t>
  </si>
  <si>
    <t>Sección de Presupuesto</t>
  </si>
  <si>
    <t>Humberto Díaz Disla</t>
  </si>
  <si>
    <t>Mecánico de Máquina Industrial</t>
  </si>
  <si>
    <t>Sección de Servicios Generales</t>
  </si>
  <si>
    <t>Wimbert Cedano Ramírez</t>
  </si>
  <si>
    <t>Técnico en Producción</t>
  </si>
  <si>
    <t>Yris Belkis Rodríguez Severino</t>
  </si>
  <si>
    <t>Conserje</t>
  </si>
  <si>
    <t>Adela Casanova Encarnación</t>
  </si>
  <si>
    <t>Carmen Celia Wendolín Molinuevo Mota</t>
  </si>
  <si>
    <t>Abogado</t>
  </si>
  <si>
    <t>Departamento Jurídico</t>
  </si>
  <si>
    <t>Lucía Montero Berigüete</t>
  </si>
  <si>
    <t>Angela Parra Guzmán</t>
  </si>
  <si>
    <t>Ysabel Araujo Adan</t>
  </si>
  <si>
    <t>Auxiliar de Recursos Humanos</t>
  </si>
  <si>
    <t>Virgilio Antonio Aquino Acosta</t>
  </si>
  <si>
    <t>Cortador de Prenda de Vestir</t>
  </si>
  <si>
    <t>Miledys Petronila Medina Germosen</t>
  </si>
  <si>
    <t>Asesora</t>
  </si>
  <si>
    <t>Rafael Rolando Rojas Batista</t>
  </si>
  <si>
    <t>Ayudante de Mantenimiento</t>
  </si>
  <si>
    <t>Carlos Alberto De Jesus Tejada</t>
  </si>
  <si>
    <t>Chofer</t>
  </si>
  <si>
    <t>Seccion de Servicios Generales</t>
  </si>
  <si>
    <t>Julian Antonio Castillo Ramos</t>
  </si>
  <si>
    <t>Mecanico de Maquina Industrial</t>
  </si>
  <si>
    <t>Eddy Junior Suazo Piña</t>
  </si>
  <si>
    <t>Depto. De Producción</t>
  </si>
  <si>
    <t>Gabriela  Suarez</t>
  </si>
  <si>
    <t>Auxiliar  de Talleres</t>
  </si>
  <si>
    <t>Cleudys Maudilenny Sanchez Nin</t>
  </si>
  <si>
    <t>Joel Antonio Guzman Garcia</t>
  </si>
  <si>
    <t>Supervisor de Producción  y Talleres</t>
  </si>
  <si>
    <t>Ygnacio Rondon De La Cruz</t>
  </si>
  <si>
    <t>Sec.De Archivo y Correspondencia</t>
  </si>
  <si>
    <t>Luz Josulina Jimenez Ramirez</t>
  </si>
  <si>
    <t>Superv.(A) Produccion y Talleres</t>
  </si>
  <si>
    <t xml:space="preserve">Depto.de Produccion                                              </t>
  </si>
  <si>
    <t>Annette Charlize Pozo</t>
  </si>
  <si>
    <t xml:space="preserve">Auxiliar Administrativo </t>
  </si>
  <si>
    <t>Division Administrativa</t>
  </si>
  <si>
    <t xml:space="preserve">Rodolfo Ramon Rosa Almonte </t>
  </si>
  <si>
    <t>Johemi Antonia Parra De La Rosa</t>
  </si>
  <si>
    <t>Jose Miguel Serrat Duran</t>
  </si>
  <si>
    <t>Edgar Ramon Reyes Feliz</t>
  </si>
  <si>
    <t>m</t>
  </si>
  <si>
    <t>José Secundino A.  Núñez Santos</t>
  </si>
  <si>
    <t>Mecánico Automotríz</t>
  </si>
  <si>
    <t>Adalgisa Penzo</t>
  </si>
  <si>
    <t>Contador</t>
  </si>
  <si>
    <t>Sección de Contabilidad</t>
  </si>
  <si>
    <t>Angela Valdez</t>
  </si>
  <si>
    <t>Jacinta Amparo Cordero</t>
  </si>
  <si>
    <t>Aura Elena Matos Féliz</t>
  </si>
  <si>
    <t>Albania Mercedes Mejia Batista</t>
  </si>
  <si>
    <t xml:space="preserve">Ideli Joaquina Martinez Polanco </t>
  </si>
  <si>
    <t xml:space="preserve">Claribel Cristina Martinez Santana </t>
  </si>
  <si>
    <t xml:space="preserve">Conserje </t>
  </si>
  <si>
    <t xml:space="preserve">Jimmy Antonio Mendoza Nuñez </t>
  </si>
  <si>
    <t xml:space="preserve">José Isidro De La Cruz </t>
  </si>
  <si>
    <t xml:space="preserve">Adriana Del Carmen Espinal Espinal </t>
  </si>
  <si>
    <t>Yanet Altagracia Valera Espeso</t>
  </si>
  <si>
    <t>Analista de Mercadeo</t>
  </si>
  <si>
    <t>División de Mercadeo</t>
  </si>
  <si>
    <t>Alba Nurys Cepeda Féliz</t>
  </si>
  <si>
    <t>Petronila Vásquez Prensa</t>
  </si>
  <si>
    <t>Ho Chi Domínguez Sánchez</t>
  </si>
  <si>
    <t>Periodista</t>
  </si>
  <si>
    <t>División de Comunicaciones</t>
  </si>
  <si>
    <t>Manuel Emilio Alcántara Ogando</t>
  </si>
  <si>
    <t>Luisa Altagracia Jiménez Arciniega</t>
  </si>
  <si>
    <t>Yasmin Martinez de Alvarez</t>
  </si>
  <si>
    <t>Operario de Producción II</t>
  </si>
  <si>
    <t>Rahyner Virgilio Romero González</t>
  </si>
  <si>
    <t>Nelson Damián Alvarado Sepulveda</t>
  </si>
  <si>
    <t xml:space="preserve">Enc. De Taller </t>
  </si>
  <si>
    <t xml:space="preserve">Teudicelo Diaz Rodriguez </t>
  </si>
  <si>
    <t>Cortador de Prendas de Vestir</t>
  </si>
  <si>
    <t>Manuel de Jesús Mota Martínez</t>
  </si>
  <si>
    <t>Antonia Vidal Carrasco</t>
  </si>
  <si>
    <t>Helen Michelle Santos Echavarria</t>
  </si>
  <si>
    <t xml:space="preserve">Asistente </t>
  </si>
  <si>
    <t>Claribel del Pilar Díaz Severino</t>
  </si>
  <si>
    <t xml:space="preserve">Operario (A) de Producción I </t>
  </si>
  <si>
    <t>Leny María Colón Hidalgo</t>
  </si>
  <si>
    <t>Julia Alexandra Buenrostro Rosso</t>
  </si>
  <si>
    <t xml:space="preserve">Gissel Ramirez Lara </t>
  </si>
  <si>
    <t>Jesse  Orel Mariano Artiles</t>
  </si>
  <si>
    <t>Enc. de Taller</t>
  </si>
  <si>
    <t>José Javier García Gil</t>
  </si>
  <si>
    <t>Vilginia Adalgisa Perez Matos</t>
  </si>
  <si>
    <t>Dichosa Acosta Féliz</t>
  </si>
  <si>
    <t>Operaria de Producción II</t>
  </si>
  <si>
    <t xml:space="preserve">Osvaldo Basora Grullon </t>
  </si>
  <si>
    <t>Arelis Regla Tejada</t>
  </si>
  <si>
    <t>Enc. Sección de Presupuesto</t>
  </si>
  <si>
    <t xml:space="preserve">Sección de Presupuesto </t>
  </si>
  <si>
    <t xml:space="preserve">Francisca Ovalles De Jesus </t>
  </si>
  <si>
    <t xml:space="preserve">Celeyda Montero Encarnación </t>
  </si>
  <si>
    <t>Nelson Guillermo Cuello Sander</t>
  </si>
  <si>
    <t xml:space="preserve">Yesica Carderon </t>
  </si>
  <si>
    <t>Bielka Larissa Castillo Castro</t>
  </si>
  <si>
    <t>Oficial De acceso a la Informacion</t>
  </si>
  <si>
    <t xml:space="preserve">Dirección Gneral </t>
  </si>
  <si>
    <t>Emin Santana Peña</t>
  </si>
  <si>
    <t>Manuel De Los Santos Olivo</t>
  </si>
  <si>
    <t>Jose Luis Polanco Montero</t>
  </si>
  <si>
    <t>Deparamento de Producción</t>
  </si>
  <si>
    <t>Rafael Arias Valenzuela</t>
  </si>
  <si>
    <t>Ramon  Antonio Torres Perez</t>
  </si>
  <si>
    <t>Erasmo Antonio Regalado</t>
  </si>
  <si>
    <t xml:space="preserve">Edgar Omar Garcia Rojas </t>
  </si>
  <si>
    <t xml:space="preserve">Asesor </t>
  </si>
  <si>
    <t>Walter Rafael Mejia Guerrero</t>
  </si>
  <si>
    <t xml:space="preserve">Electricista </t>
  </si>
  <si>
    <t xml:space="preserve">Rafael Diomedes Olaverria Peguero </t>
  </si>
  <si>
    <t>Secundino Rodriguez Ramirez</t>
  </si>
  <si>
    <t>Esteban Marino Monegro Betemit</t>
  </si>
  <si>
    <t xml:space="preserve">Supervisor de Mayordomia </t>
  </si>
  <si>
    <t xml:space="preserve">Yoeida Perez Batista </t>
  </si>
  <si>
    <t xml:space="preserve">Clemente Contrera De los santos </t>
  </si>
  <si>
    <t>Enc.Divs.De Terminacion y calidad</t>
  </si>
  <si>
    <t xml:space="preserve">Alberto Yoy Bastista </t>
  </si>
  <si>
    <t>Asesor</t>
  </si>
  <si>
    <t xml:space="preserve">Hector Joselin Paulino Rodriguez </t>
  </si>
  <si>
    <t xml:space="preserve">Departamento Juridico </t>
  </si>
  <si>
    <t>Juan Perez Valdez</t>
  </si>
  <si>
    <t>Francis Lenin Perez Feliz</t>
  </si>
  <si>
    <t>Bolivar Confesor Santana Beltr</t>
  </si>
  <si>
    <t>Operario(A) De Produccion</t>
  </si>
  <si>
    <t xml:space="preserve">Tirso Nicolas Alcantara Polanco </t>
  </si>
  <si>
    <t>Nixon Alexander Valera Damiron</t>
  </si>
  <si>
    <t xml:space="preserve">Hector Emilio perez Contreras </t>
  </si>
  <si>
    <t xml:space="preserve">Tecnico en Produccion </t>
  </si>
  <si>
    <t xml:space="preserve">Heyda Altagracia Dolores Lopez </t>
  </si>
  <si>
    <t xml:space="preserve">Encarga de Taller </t>
  </si>
  <si>
    <t xml:space="preserve">Coordinación y Capacitación  </t>
  </si>
  <si>
    <t>Leoncia Saldaña Luciano Ramirez</t>
  </si>
  <si>
    <t>Yelis Maridalia Peguero Soto</t>
  </si>
  <si>
    <t>Wagner Liria Brito</t>
  </si>
  <si>
    <t>Tecnico en Contabilidad</t>
  </si>
  <si>
    <t xml:space="preserve">Faustino Reyes Florentino </t>
  </si>
  <si>
    <t xml:space="preserve">Departamento de Producción </t>
  </si>
  <si>
    <t xml:space="preserve">Domingo De León </t>
  </si>
  <si>
    <t xml:space="preserve">Gregorio Rafael Hernandez </t>
  </si>
  <si>
    <t xml:space="preserve">Betty Laury Arias Matos </t>
  </si>
  <si>
    <t xml:space="preserve">Mensajero Intero </t>
  </si>
  <si>
    <t>Jacqueline Almanzar Valerio</t>
  </si>
  <si>
    <t>Johanna Zeouri Sucar</t>
  </si>
  <si>
    <t>Depto. Juridico</t>
  </si>
  <si>
    <t xml:space="preserve">Sheline De la Rosa Adames </t>
  </si>
  <si>
    <t xml:space="preserve">Direccion Ejecutiva </t>
  </si>
  <si>
    <t>Luz Maria Leyba Mercedes</t>
  </si>
  <si>
    <t>Servicios Generales</t>
  </si>
  <si>
    <t>Ramon Antonio Saldivar Torres</t>
  </si>
  <si>
    <t>Betzy Cordero Beltre</t>
  </si>
  <si>
    <t>Altagracia Dionela Casado Tejada</t>
  </si>
  <si>
    <t>f</t>
  </si>
  <si>
    <t xml:space="preserve">Ramona Peguero Santana </t>
  </si>
  <si>
    <t>Domingo Valdez Meran</t>
  </si>
  <si>
    <t xml:space="preserve">Yakira Elena Infante </t>
  </si>
  <si>
    <t xml:space="preserve">Miosotys Carina Santana Villa </t>
  </si>
  <si>
    <t>Angelo Moises Echavarria Magdaleno</t>
  </si>
  <si>
    <t>servicios Generales</t>
  </si>
  <si>
    <t xml:space="preserve">Jose Alberto Nuñez Solis </t>
  </si>
  <si>
    <t>Rosmarling  Altagracia Mercedes Marte</t>
  </si>
  <si>
    <t>Departamento Juridico</t>
  </si>
  <si>
    <t>Margot De las Mercedes Duncan Schrils</t>
  </si>
  <si>
    <t>Octavio Martinez Montero</t>
  </si>
  <si>
    <t>Vigilante</t>
  </si>
  <si>
    <t>Maria Dolores Robles</t>
  </si>
  <si>
    <t>Lenny Maria Del Rosario Contreras</t>
  </si>
  <si>
    <t>Operario de Produccion</t>
  </si>
  <si>
    <t>Depto. De Produccion</t>
  </si>
  <si>
    <t>TOTAL</t>
  </si>
  <si>
    <t>PREPARADO POR:</t>
  </si>
  <si>
    <t xml:space="preserve">CLARA RODRIGUEZ </t>
  </si>
  <si>
    <t>ENC. DPTO. RUCURSOS HUMANOS</t>
  </si>
  <si>
    <t xml:space="preserve">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</si>
</sst>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Arial"/>
      <family val="2"/>
    </font>
    <font>
      <b/>
      <sz val="24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Font="1"/>
    <xf numFmtId="0" fontId="3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9" fillId="2" borderId="8" xfId="0" applyFont="1" applyFill="1" applyBorder="1"/>
    <xf numFmtId="0" fontId="10" fillId="2" borderId="8" xfId="0" applyFont="1" applyFill="1" applyBorder="1"/>
    <xf numFmtId="0" fontId="10" fillId="2" borderId="8" xfId="0" applyFont="1" applyFill="1" applyBorder="1" applyAlignment="1">
      <alignment horizontal="center"/>
    </xf>
    <xf numFmtId="4" fontId="10" fillId="2" borderId="8" xfId="0" applyNumberFormat="1" applyFont="1" applyFill="1" applyBorder="1" applyAlignment="1">
      <alignment horizontal="center"/>
    </xf>
    <xf numFmtId="4" fontId="10" fillId="0" borderId="8" xfId="0" applyNumberFormat="1" applyFont="1" applyFill="1" applyBorder="1" applyAlignment="1">
      <alignment horizontal="center"/>
    </xf>
    <xf numFmtId="4" fontId="10" fillId="2" borderId="8" xfId="0" applyNumberFormat="1" applyFont="1" applyFill="1" applyBorder="1" applyAlignment="1">
      <alignment horizontal="center" vertical="center"/>
    </xf>
    <xf numFmtId="0" fontId="0" fillId="2" borderId="0" xfId="0" applyFont="1" applyFill="1"/>
    <xf numFmtId="0" fontId="0" fillId="2" borderId="9" xfId="0" applyFont="1" applyFill="1" applyBorder="1" applyAlignment="1">
      <alignment horizontal="center"/>
    </xf>
    <xf numFmtId="2" fontId="10" fillId="2" borderId="8" xfId="0" applyNumberFormat="1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10" fillId="0" borderId="8" xfId="0" applyFont="1" applyFill="1" applyBorder="1"/>
    <xf numFmtId="0" fontId="10" fillId="0" borderId="8" xfId="0" applyFont="1" applyFill="1" applyBorder="1" applyAlignment="1">
      <alignment horizontal="center"/>
    </xf>
    <xf numFmtId="4" fontId="10" fillId="0" borderId="8" xfId="0" applyNumberFormat="1" applyFont="1" applyFill="1" applyBorder="1" applyAlignment="1">
      <alignment horizontal="center" vertical="center"/>
    </xf>
    <xf numFmtId="0" fontId="0" fillId="0" borderId="0" xfId="0" applyFont="1" applyFill="1"/>
    <xf numFmtId="4" fontId="9" fillId="2" borderId="8" xfId="0" applyNumberFormat="1" applyFont="1" applyFill="1" applyBorder="1" applyAlignment="1">
      <alignment horizontal="center"/>
    </xf>
    <xf numFmtId="0" fontId="10" fillId="2" borderId="8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center"/>
    </xf>
    <xf numFmtId="4" fontId="9" fillId="0" borderId="8" xfId="0" applyNumberFormat="1" applyFont="1" applyFill="1" applyBorder="1" applyAlignment="1">
      <alignment horizontal="center"/>
    </xf>
    <xf numFmtId="0" fontId="10" fillId="2" borderId="10" xfId="0" applyFont="1" applyFill="1" applyBorder="1" applyAlignment="1">
      <alignment horizontal="left"/>
    </xf>
    <xf numFmtId="0" fontId="10" fillId="2" borderId="11" xfId="0" applyFont="1" applyFill="1" applyBorder="1" applyAlignment="1">
      <alignment horizontal="center"/>
    </xf>
    <xf numFmtId="4" fontId="10" fillId="2" borderId="11" xfId="0" applyNumberFormat="1" applyFont="1" applyFill="1" applyBorder="1" applyAlignment="1">
      <alignment horizontal="center"/>
    </xf>
    <xf numFmtId="4" fontId="10" fillId="0" borderId="11" xfId="0" applyNumberFormat="1" applyFont="1" applyFill="1" applyBorder="1" applyAlignment="1">
      <alignment horizontal="center"/>
    </xf>
    <xf numFmtId="0" fontId="10" fillId="2" borderId="12" xfId="0" applyFont="1" applyFill="1" applyBorder="1" applyAlignment="1">
      <alignment horizontal="left"/>
    </xf>
    <xf numFmtId="0" fontId="10" fillId="2" borderId="11" xfId="0" applyFont="1" applyFill="1" applyBorder="1" applyAlignment="1">
      <alignment horizontal="left"/>
    </xf>
    <xf numFmtId="4" fontId="10" fillId="2" borderId="9" xfId="0" applyNumberFormat="1" applyFont="1" applyFill="1" applyBorder="1" applyAlignment="1">
      <alignment horizontal="center"/>
    </xf>
    <xf numFmtId="2" fontId="10" fillId="2" borderId="11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center"/>
    </xf>
    <xf numFmtId="4" fontId="10" fillId="0" borderId="9" xfId="0" applyNumberFormat="1" applyFont="1" applyFill="1" applyBorder="1" applyAlignment="1">
      <alignment horizontal="center"/>
    </xf>
    <xf numFmtId="2" fontId="10" fillId="0" borderId="8" xfId="0" applyNumberFormat="1" applyFont="1" applyFill="1" applyBorder="1" applyAlignment="1">
      <alignment horizontal="center"/>
    </xf>
    <xf numFmtId="43" fontId="10" fillId="0" borderId="8" xfId="1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10" fillId="2" borderId="8" xfId="0" applyFont="1" applyFill="1" applyBorder="1" applyAlignment="1">
      <alignment wrapText="1"/>
    </xf>
    <xf numFmtId="0" fontId="0" fillId="2" borderId="0" xfId="0" applyFill="1"/>
    <xf numFmtId="0" fontId="11" fillId="2" borderId="9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left"/>
    </xf>
    <xf numFmtId="0" fontId="9" fillId="2" borderId="8" xfId="0" applyFont="1" applyFill="1" applyBorder="1" applyAlignment="1">
      <alignment horizontal="center"/>
    </xf>
    <xf numFmtId="0" fontId="11" fillId="2" borderId="0" xfId="0" applyFont="1" applyFill="1"/>
    <xf numFmtId="2" fontId="10" fillId="2" borderId="8" xfId="0" applyNumberFormat="1" applyFont="1" applyFill="1" applyBorder="1" applyAlignment="1">
      <alignment horizontal="center" vertical="center"/>
    </xf>
    <xf numFmtId="0" fontId="9" fillId="0" borderId="8" xfId="0" applyFont="1" applyFill="1" applyBorder="1"/>
    <xf numFmtId="4" fontId="9" fillId="2" borderId="8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4" fontId="12" fillId="2" borderId="9" xfId="0" applyNumberFormat="1" applyFont="1" applyFill="1" applyBorder="1" applyAlignment="1">
      <alignment horizontal="center"/>
    </xf>
    <xf numFmtId="4" fontId="12" fillId="2" borderId="13" xfId="0" applyNumberFormat="1" applyFont="1" applyFill="1" applyBorder="1" applyAlignment="1">
      <alignment horizontal="center"/>
    </xf>
    <xf numFmtId="4" fontId="12" fillId="2" borderId="12" xfId="0" applyNumberFormat="1" applyFont="1" applyFill="1" applyBorder="1" applyAlignment="1">
      <alignment horizontal="center"/>
    </xf>
    <xf numFmtId="4" fontId="12" fillId="2" borderId="8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4" fontId="0" fillId="0" borderId="0" xfId="0" applyNumberFormat="1" applyFont="1" applyBorder="1"/>
    <xf numFmtId="2" fontId="0" fillId="0" borderId="0" xfId="0" applyNumberFormat="1" applyFont="1" applyBorder="1"/>
    <xf numFmtId="0" fontId="0" fillId="0" borderId="0" xfId="0" applyFont="1" applyAlignment="1">
      <alignment horizontal="center" vertical="center"/>
    </xf>
    <xf numFmtId="4" fontId="0" fillId="0" borderId="0" xfId="0" applyNumberFormat="1" applyFont="1" applyBorder="1" applyAlignment="1">
      <alignment horizontal="right"/>
    </xf>
    <xf numFmtId="4" fontId="0" fillId="0" borderId="14" xfId="0" applyNumberFormat="1" applyFont="1" applyBorder="1" applyAlignment="1">
      <alignment horizontal="right"/>
    </xf>
    <xf numFmtId="4" fontId="13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Border="1"/>
    <xf numFmtId="0" fontId="0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43" fontId="0" fillId="0" borderId="0" xfId="1" applyFont="1"/>
    <xf numFmtId="4" fontId="13" fillId="0" borderId="0" xfId="0" applyNumberFormat="1" applyFont="1" applyFill="1" applyBorder="1"/>
    <xf numFmtId="164" fontId="0" fillId="0" borderId="0" xfId="0" applyNumberFormat="1" applyFont="1"/>
    <xf numFmtId="4" fontId="0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2931915</xdr:colOff>
      <xdr:row>0</xdr:row>
      <xdr:rowOff>297656</xdr:rowOff>
    </xdr:from>
    <xdr:to>
      <xdr:col>3</xdr:col>
      <xdr:colOff>2009180</xdr:colOff>
      <xdr:row>4</xdr:row>
      <xdr:rowOff>253008</xdr:rowOff>
    </xdr:to>
    <xdr:pic>
      <xdr:nvPicPr>
        <xdr:cNvPr id="2" name="1 Imagen" descr="C:\Users\Juridico 02\Downloads\LOGO+INAGUJA+ALTA+RESOLUCION+TRANS.jpg">
          <a:extLst>
            <a:ext uri="{FF2B5EF4-FFF2-40B4-BE49-F238E27FC236}">
              <a16:creationId xmlns="" xmlns:a16="http://schemas.microsoft.com/office/drawing/2014/main" id="{FFB5468A-ECD4-4B4E-8723-182CE282DF8C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93890" y="297656"/>
          <a:ext cx="2277665" cy="1250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807886</xdr:colOff>
      <xdr:row>0</xdr:row>
      <xdr:rowOff>193477</xdr:rowOff>
    </xdr:from>
    <xdr:to>
      <xdr:col>12</xdr:col>
      <xdr:colOff>550663</xdr:colOff>
      <xdr:row>4</xdr:row>
      <xdr:rowOff>342305</xdr:rowOff>
    </xdr:to>
    <xdr:pic>
      <xdr:nvPicPr>
        <xdr:cNvPr id="3" name="21 Imagen" descr="C:\Users\User\Downloads\Desktop\escudo dominicao.jp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962036" y="193477"/>
          <a:ext cx="1914477" cy="1444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2"/>
  <sheetViews>
    <sheetView tabSelected="1" topLeftCell="B1" zoomScale="64" zoomScaleNormal="64" workbookViewId="0">
      <selection activeCell="C151" sqref="C151"/>
    </sheetView>
  </sheetViews>
  <sheetFormatPr baseColWidth="10" defaultColWidth="11.5703125" defaultRowHeight="15" x14ac:dyDescent="0.25"/>
  <cols>
    <col min="1" max="1" width="5.28515625" style="1" hidden="1" customWidth="1"/>
    <col min="2" max="2" width="8.42578125" style="1" bestFit="1" customWidth="1"/>
    <col min="3" max="3" width="48" style="1" customWidth="1"/>
    <col min="4" max="4" width="38.28515625" style="1" customWidth="1"/>
    <col min="5" max="5" width="41.85546875" style="1" customWidth="1"/>
    <col min="6" max="6" width="10" style="1" customWidth="1"/>
    <col min="7" max="7" width="11" style="74" customWidth="1"/>
    <col min="8" max="8" width="22" style="1" customWidth="1"/>
    <col min="9" max="9" width="16.28515625" style="1" customWidth="1"/>
    <col min="10" max="10" width="16.42578125" style="1" customWidth="1"/>
    <col min="11" max="11" width="16.85546875" style="1" customWidth="1"/>
    <col min="12" max="12" width="15.7109375" style="69" customWidth="1"/>
    <col min="13" max="13" width="21" style="1" customWidth="1"/>
    <col min="14" max="14" width="24.28515625" style="1" customWidth="1"/>
    <col min="15" max="15" width="22.85546875" style="1" customWidth="1"/>
    <col min="16" max="16384" width="11.5703125" style="1"/>
  </cols>
  <sheetData>
    <row r="1" spans="1:15" ht="33.75" x14ac:dyDescent="0.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30" customHeight="1" x14ac:dyDescent="0.4"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2"/>
      <c r="N2" s="2"/>
      <c r="O2" s="2"/>
    </row>
    <row r="3" spans="1:15" ht="20.25" customHeight="1" x14ac:dyDescent="0.3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2"/>
      <c r="N3" s="2"/>
      <c r="O3" s="2"/>
    </row>
    <row r="4" spans="1:15" ht="18" customHeight="1" x14ac:dyDescent="0.25">
      <c r="B4" s="5" t="s">
        <v>2</v>
      </c>
      <c r="C4" s="5"/>
      <c r="D4" s="5"/>
      <c r="E4" s="5"/>
      <c r="F4" s="5"/>
      <c r="G4" s="5"/>
      <c r="H4" s="5"/>
      <c r="I4" s="5"/>
      <c r="J4" s="5"/>
      <c r="K4" s="5"/>
      <c r="L4" s="5"/>
      <c r="M4" s="2"/>
      <c r="N4" s="2"/>
      <c r="O4" s="2"/>
    </row>
    <row r="5" spans="1:15" ht="34.5" thickBot="1" x14ac:dyDescent="0.55000000000000004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7"/>
      <c r="O5" s="7"/>
    </row>
    <row r="6" spans="1:15" ht="53.25" thickBot="1" x14ac:dyDescent="0.45">
      <c r="A6" s="8" t="s">
        <v>3</v>
      </c>
      <c r="B6" s="9" t="s">
        <v>3</v>
      </c>
      <c r="C6" s="10" t="s">
        <v>4</v>
      </c>
      <c r="D6" s="10" t="s">
        <v>5</v>
      </c>
      <c r="E6" s="11" t="s">
        <v>6</v>
      </c>
      <c r="F6" s="10" t="s">
        <v>7</v>
      </c>
      <c r="G6" s="10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3" t="s">
        <v>13</v>
      </c>
      <c r="M6" s="12" t="s">
        <v>14</v>
      </c>
      <c r="N6" s="14" t="s">
        <v>15</v>
      </c>
      <c r="O6" s="15" t="s">
        <v>16</v>
      </c>
    </row>
    <row r="7" spans="1:15" s="24" customFormat="1" ht="15.75" x14ac:dyDescent="0.25">
      <c r="A7" s="16">
        <v>1</v>
      </c>
      <c r="B7" s="17">
        <v>1</v>
      </c>
      <c r="C7" s="18" t="s">
        <v>17</v>
      </c>
      <c r="D7" s="19" t="s">
        <v>18</v>
      </c>
      <c r="E7" s="19" t="s">
        <v>19</v>
      </c>
      <c r="F7" s="20" t="s">
        <v>20</v>
      </c>
      <c r="G7" s="20" t="s">
        <v>21</v>
      </c>
      <c r="H7" s="21">
        <v>225000</v>
      </c>
      <c r="I7" s="21">
        <v>6457.5</v>
      </c>
      <c r="J7" s="21">
        <v>41645.08</v>
      </c>
      <c r="K7" s="22">
        <v>4943.8</v>
      </c>
      <c r="L7" s="23">
        <v>25</v>
      </c>
      <c r="M7" s="22">
        <v>1350.12</v>
      </c>
      <c r="N7" s="21">
        <f>+I7+J7+K7+L7+M7</f>
        <v>54421.500000000007</v>
      </c>
      <c r="O7" s="21">
        <f>+H7-N7</f>
        <v>170578.5</v>
      </c>
    </row>
    <row r="8" spans="1:15" s="24" customFormat="1" ht="15.75" x14ac:dyDescent="0.25">
      <c r="A8" s="25">
        <v>2</v>
      </c>
      <c r="B8" s="17">
        <v>2</v>
      </c>
      <c r="C8" s="19" t="s">
        <v>22</v>
      </c>
      <c r="D8" s="19" t="s">
        <v>23</v>
      </c>
      <c r="E8" s="19" t="s">
        <v>24</v>
      </c>
      <c r="F8" s="20" t="s">
        <v>20</v>
      </c>
      <c r="G8" s="20" t="s">
        <v>25</v>
      </c>
      <c r="H8" s="21">
        <v>100000</v>
      </c>
      <c r="I8" s="21">
        <v>2870</v>
      </c>
      <c r="J8" s="21">
        <v>12105.44</v>
      </c>
      <c r="K8" s="22">
        <v>3040</v>
      </c>
      <c r="L8" s="23">
        <v>25</v>
      </c>
      <c r="M8" s="21">
        <v>0</v>
      </c>
      <c r="N8" s="21">
        <f>+I8+J8+K8+L8+M8</f>
        <v>18040.440000000002</v>
      </c>
      <c r="O8" s="21">
        <f t="shared" ref="O8:O71" si="0">+H8-N8</f>
        <v>81959.56</v>
      </c>
    </row>
    <row r="9" spans="1:15" s="24" customFormat="1" ht="15.75" x14ac:dyDescent="0.25">
      <c r="A9" s="25">
        <v>3</v>
      </c>
      <c r="B9" s="17">
        <v>3</v>
      </c>
      <c r="C9" s="19" t="s">
        <v>26</v>
      </c>
      <c r="D9" s="19" t="s">
        <v>27</v>
      </c>
      <c r="E9" s="19" t="s">
        <v>28</v>
      </c>
      <c r="F9" s="20" t="s">
        <v>20</v>
      </c>
      <c r="G9" s="20" t="s">
        <v>25</v>
      </c>
      <c r="H9" s="21">
        <v>65000</v>
      </c>
      <c r="I9" s="21">
        <v>1865.5</v>
      </c>
      <c r="J9" s="21">
        <v>4427.55</v>
      </c>
      <c r="K9" s="22">
        <v>1976</v>
      </c>
      <c r="L9" s="23">
        <v>25</v>
      </c>
      <c r="M9" s="21">
        <v>0</v>
      </c>
      <c r="N9" s="21">
        <f t="shared" ref="N9:N46" si="1">+I9+J9+K9+L9+M9</f>
        <v>8294.0499999999993</v>
      </c>
      <c r="O9" s="21">
        <f t="shared" si="0"/>
        <v>56705.95</v>
      </c>
    </row>
    <row r="10" spans="1:15" s="24" customFormat="1" ht="15.75" x14ac:dyDescent="0.25">
      <c r="A10" s="16">
        <v>5</v>
      </c>
      <c r="B10" s="17">
        <v>4</v>
      </c>
      <c r="C10" s="19" t="s">
        <v>29</v>
      </c>
      <c r="D10" s="19" t="s">
        <v>30</v>
      </c>
      <c r="E10" s="19" t="s">
        <v>31</v>
      </c>
      <c r="F10" s="20" t="s">
        <v>32</v>
      </c>
      <c r="G10" s="20" t="s">
        <v>25</v>
      </c>
      <c r="H10" s="21">
        <v>28350</v>
      </c>
      <c r="I10" s="21">
        <v>813.65</v>
      </c>
      <c r="J10" s="21">
        <v>0</v>
      </c>
      <c r="K10" s="22">
        <v>861.84</v>
      </c>
      <c r="L10" s="23">
        <v>25</v>
      </c>
      <c r="M10" s="21">
        <v>240</v>
      </c>
      <c r="N10" s="21">
        <f t="shared" si="1"/>
        <v>1940.49</v>
      </c>
      <c r="O10" s="21">
        <f t="shared" si="0"/>
        <v>26409.51</v>
      </c>
    </row>
    <row r="11" spans="1:15" s="24" customFormat="1" ht="15.75" x14ac:dyDescent="0.25">
      <c r="A11" s="16">
        <v>7</v>
      </c>
      <c r="B11" s="17">
        <v>5</v>
      </c>
      <c r="C11" s="19" t="s">
        <v>33</v>
      </c>
      <c r="D11" s="19" t="s">
        <v>34</v>
      </c>
      <c r="E11" s="19" t="s">
        <v>35</v>
      </c>
      <c r="F11" s="20" t="s">
        <v>32</v>
      </c>
      <c r="G11" s="20" t="s">
        <v>25</v>
      </c>
      <c r="H11" s="21">
        <v>27205.34</v>
      </c>
      <c r="I11" s="21">
        <v>780.79</v>
      </c>
      <c r="J11" s="21">
        <v>0</v>
      </c>
      <c r="K11" s="22">
        <v>827.04</v>
      </c>
      <c r="L11" s="23">
        <v>25</v>
      </c>
      <c r="M11" s="21">
        <v>1450.12</v>
      </c>
      <c r="N11" s="21">
        <f t="shared" si="1"/>
        <v>3082.95</v>
      </c>
      <c r="O11" s="21">
        <f t="shared" si="0"/>
        <v>24122.39</v>
      </c>
    </row>
    <row r="12" spans="1:15" s="24" customFormat="1" ht="15.75" x14ac:dyDescent="0.25">
      <c r="A12" s="25">
        <v>9</v>
      </c>
      <c r="B12" s="17">
        <v>6</v>
      </c>
      <c r="C12" s="19" t="s">
        <v>36</v>
      </c>
      <c r="D12" s="19" t="s">
        <v>37</v>
      </c>
      <c r="E12" s="19" t="s">
        <v>38</v>
      </c>
      <c r="F12" s="20" t="s">
        <v>32</v>
      </c>
      <c r="G12" s="20" t="s">
        <v>25</v>
      </c>
      <c r="H12" s="21">
        <v>65000</v>
      </c>
      <c r="I12" s="21">
        <v>1865.5</v>
      </c>
      <c r="J12" s="21">
        <v>4427.55</v>
      </c>
      <c r="K12" s="22">
        <v>1976</v>
      </c>
      <c r="L12" s="23">
        <v>25</v>
      </c>
      <c r="M12" s="21">
        <v>200</v>
      </c>
      <c r="N12" s="21">
        <f t="shared" si="1"/>
        <v>8494.0499999999993</v>
      </c>
      <c r="O12" s="21">
        <f t="shared" si="0"/>
        <v>56505.95</v>
      </c>
    </row>
    <row r="13" spans="1:15" s="24" customFormat="1" ht="15.75" x14ac:dyDescent="0.25">
      <c r="A13" s="16">
        <v>11</v>
      </c>
      <c r="B13" s="17">
        <v>7</v>
      </c>
      <c r="C13" s="19" t="s">
        <v>39</v>
      </c>
      <c r="D13" s="19" t="s">
        <v>40</v>
      </c>
      <c r="E13" s="19" t="s">
        <v>41</v>
      </c>
      <c r="F13" s="20" t="s">
        <v>32</v>
      </c>
      <c r="G13" s="20" t="s">
        <v>21</v>
      </c>
      <c r="H13" s="21">
        <v>13200</v>
      </c>
      <c r="I13" s="21">
        <v>378.84</v>
      </c>
      <c r="J13" s="21">
        <v>0</v>
      </c>
      <c r="K13" s="22">
        <v>401.28</v>
      </c>
      <c r="L13" s="23">
        <v>25</v>
      </c>
      <c r="M13" s="21">
        <v>100</v>
      </c>
      <c r="N13" s="21">
        <f t="shared" si="1"/>
        <v>905.11999999999989</v>
      </c>
      <c r="O13" s="21">
        <f t="shared" si="0"/>
        <v>12294.880000000001</v>
      </c>
    </row>
    <row r="14" spans="1:15" s="24" customFormat="1" ht="13.5" customHeight="1" x14ac:dyDescent="0.25">
      <c r="A14" s="16">
        <v>12</v>
      </c>
      <c r="B14" s="17">
        <v>8</v>
      </c>
      <c r="C14" s="19" t="s">
        <v>42</v>
      </c>
      <c r="D14" s="19" t="s">
        <v>43</v>
      </c>
      <c r="E14" s="19" t="s">
        <v>44</v>
      </c>
      <c r="F14" s="20" t="s">
        <v>32</v>
      </c>
      <c r="G14" s="20" t="s">
        <v>21</v>
      </c>
      <c r="H14" s="21">
        <v>22243.360000000001</v>
      </c>
      <c r="I14" s="20">
        <v>638.38</v>
      </c>
      <c r="J14" s="21">
        <v>0</v>
      </c>
      <c r="K14" s="22">
        <v>676.2</v>
      </c>
      <c r="L14" s="23">
        <v>25</v>
      </c>
      <c r="M14" s="22">
        <v>100</v>
      </c>
      <c r="N14" s="21">
        <f t="shared" si="1"/>
        <v>1439.58</v>
      </c>
      <c r="O14" s="21">
        <f t="shared" si="0"/>
        <v>20803.78</v>
      </c>
    </row>
    <row r="15" spans="1:15" s="24" customFormat="1" ht="15.75" x14ac:dyDescent="0.25">
      <c r="A15" s="16">
        <v>13</v>
      </c>
      <c r="B15" s="17">
        <v>9</v>
      </c>
      <c r="C15" s="19" t="s">
        <v>45</v>
      </c>
      <c r="D15" s="19" t="s">
        <v>46</v>
      </c>
      <c r="E15" s="19" t="s">
        <v>47</v>
      </c>
      <c r="F15" s="20" t="s">
        <v>20</v>
      </c>
      <c r="G15" s="20" t="s">
        <v>21</v>
      </c>
      <c r="H15" s="21">
        <v>24150</v>
      </c>
      <c r="I15" s="20">
        <v>693.11</v>
      </c>
      <c r="J15" s="21">
        <v>0</v>
      </c>
      <c r="K15" s="22">
        <v>734.16</v>
      </c>
      <c r="L15" s="23">
        <v>25</v>
      </c>
      <c r="M15" s="22">
        <v>100</v>
      </c>
      <c r="N15" s="21">
        <f t="shared" si="1"/>
        <v>1552.27</v>
      </c>
      <c r="O15" s="21">
        <f t="shared" si="0"/>
        <v>22597.73</v>
      </c>
    </row>
    <row r="16" spans="1:15" s="24" customFormat="1" ht="15.75" x14ac:dyDescent="0.25">
      <c r="A16" s="16">
        <v>14</v>
      </c>
      <c r="B16" s="17">
        <v>10</v>
      </c>
      <c r="C16" s="19" t="s">
        <v>48</v>
      </c>
      <c r="D16" s="19" t="s">
        <v>34</v>
      </c>
      <c r="E16" s="19" t="s">
        <v>31</v>
      </c>
      <c r="F16" s="20" t="s">
        <v>32</v>
      </c>
      <c r="G16" s="20" t="s">
        <v>21</v>
      </c>
      <c r="H16" s="21">
        <v>12547.54</v>
      </c>
      <c r="I16" s="20">
        <v>360.11</v>
      </c>
      <c r="J16" s="21">
        <v>0</v>
      </c>
      <c r="K16" s="22">
        <v>381.45</v>
      </c>
      <c r="L16" s="23">
        <v>25</v>
      </c>
      <c r="M16" s="22">
        <v>100</v>
      </c>
      <c r="N16" s="21">
        <f t="shared" si="1"/>
        <v>866.56</v>
      </c>
      <c r="O16" s="21">
        <f t="shared" si="0"/>
        <v>11680.980000000001</v>
      </c>
    </row>
    <row r="17" spans="1:15" s="24" customFormat="1" ht="15.75" x14ac:dyDescent="0.25">
      <c r="A17" s="16">
        <v>15</v>
      </c>
      <c r="B17" s="17">
        <v>11</v>
      </c>
      <c r="C17" s="19" t="s">
        <v>49</v>
      </c>
      <c r="D17" s="19" t="s">
        <v>40</v>
      </c>
      <c r="E17" s="19" t="s">
        <v>44</v>
      </c>
      <c r="F17" s="20" t="s">
        <v>32</v>
      </c>
      <c r="G17" s="20" t="s">
        <v>21</v>
      </c>
      <c r="H17" s="21">
        <v>22000</v>
      </c>
      <c r="I17" s="26">
        <v>631.4</v>
      </c>
      <c r="J17" s="21">
        <v>0</v>
      </c>
      <c r="K17" s="22">
        <v>668.8</v>
      </c>
      <c r="L17" s="23">
        <v>25</v>
      </c>
      <c r="M17" s="22">
        <v>200</v>
      </c>
      <c r="N17" s="21">
        <f t="shared" si="1"/>
        <v>1525.1999999999998</v>
      </c>
      <c r="O17" s="21">
        <f t="shared" si="0"/>
        <v>20474.8</v>
      </c>
    </row>
    <row r="18" spans="1:15" s="32" customFormat="1" ht="15.75" x14ac:dyDescent="0.25">
      <c r="A18" s="27">
        <v>16</v>
      </c>
      <c r="B18" s="28">
        <v>12</v>
      </c>
      <c r="C18" s="29" t="s">
        <v>50</v>
      </c>
      <c r="D18" s="29" t="s">
        <v>51</v>
      </c>
      <c r="E18" s="29" t="s">
        <v>38</v>
      </c>
      <c r="F18" s="30" t="s">
        <v>32</v>
      </c>
      <c r="G18" s="30" t="s">
        <v>21</v>
      </c>
      <c r="H18" s="22">
        <v>15400</v>
      </c>
      <c r="I18" s="30">
        <v>441.98</v>
      </c>
      <c r="J18" s="22">
        <v>0</v>
      </c>
      <c r="K18" s="22">
        <v>468.16</v>
      </c>
      <c r="L18" s="31">
        <v>25</v>
      </c>
      <c r="M18" s="22">
        <v>260</v>
      </c>
      <c r="N18" s="22">
        <f t="shared" si="1"/>
        <v>1195.1400000000001</v>
      </c>
      <c r="O18" s="22">
        <f t="shared" si="0"/>
        <v>14204.86</v>
      </c>
    </row>
    <row r="19" spans="1:15" s="24" customFormat="1" ht="14.25" customHeight="1" x14ac:dyDescent="0.25">
      <c r="A19" s="16">
        <v>17</v>
      </c>
      <c r="B19" s="17">
        <v>13</v>
      </c>
      <c r="C19" s="19" t="s">
        <v>52</v>
      </c>
      <c r="D19" s="19" t="s">
        <v>34</v>
      </c>
      <c r="E19" s="19" t="s">
        <v>28</v>
      </c>
      <c r="F19" s="20" t="s">
        <v>32</v>
      </c>
      <c r="G19" s="20" t="s">
        <v>25</v>
      </c>
      <c r="H19" s="21">
        <v>17160</v>
      </c>
      <c r="I19" s="21">
        <v>492.49</v>
      </c>
      <c r="J19" s="21">
        <v>0</v>
      </c>
      <c r="K19" s="22">
        <v>521.66</v>
      </c>
      <c r="L19" s="23">
        <v>25</v>
      </c>
      <c r="M19" s="22">
        <v>100</v>
      </c>
      <c r="N19" s="21">
        <f t="shared" si="1"/>
        <v>1139.1500000000001</v>
      </c>
      <c r="O19" s="21">
        <f t="shared" si="0"/>
        <v>16020.85</v>
      </c>
    </row>
    <row r="20" spans="1:15" s="24" customFormat="1" ht="15.75" x14ac:dyDescent="0.25">
      <c r="A20" s="16">
        <v>18</v>
      </c>
      <c r="B20" s="17">
        <v>14</v>
      </c>
      <c r="C20" s="19" t="s">
        <v>53</v>
      </c>
      <c r="D20" s="19" t="s">
        <v>54</v>
      </c>
      <c r="E20" s="19" t="s">
        <v>28</v>
      </c>
      <c r="F20" s="20" t="s">
        <v>32</v>
      </c>
      <c r="G20" s="20" t="s">
        <v>21</v>
      </c>
      <c r="H20" s="21">
        <v>10000</v>
      </c>
      <c r="I20" s="21">
        <v>287</v>
      </c>
      <c r="J20" s="21">
        <v>0</v>
      </c>
      <c r="K20" s="22">
        <v>304</v>
      </c>
      <c r="L20" s="23">
        <v>25</v>
      </c>
      <c r="M20" s="22">
        <v>100</v>
      </c>
      <c r="N20" s="21">
        <f t="shared" si="1"/>
        <v>716</v>
      </c>
      <c r="O20" s="21">
        <f t="shared" si="0"/>
        <v>9284</v>
      </c>
    </row>
    <row r="21" spans="1:15" s="24" customFormat="1" ht="15.75" x14ac:dyDescent="0.25">
      <c r="A21" s="16">
        <v>19</v>
      </c>
      <c r="B21" s="17">
        <v>15</v>
      </c>
      <c r="C21" s="19" t="s">
        <v>55</v>
      </c>
      <c r="D21" s="19" t="s">
        <v>34</v>
      </c>
      <c r="E21" s="19" t="s">
        <v>28</v>
      </c>
      <c r="F21" s="20" t="s">
        <v>32</v>
      </c>
      <c r="G21" s="20" t="s">
        <v>25</v>
      </c>
      <c r="H21" s="21">
        <v>22000</v>
      </c>
      <c r="I21" s="21">
        <v>631.4</v>
      </c>
      <c r="J21" s="21">
        <v>0</v>
      </c>
      <c r="K21" s="22">
        <v>668.8</v>
      </c>
      <c r="L21" s="23">
        <v>25</v>
      </c>
      <c r="M21" s="22">
        <v>100</v>
      </c>
      <c r="N21" s="21">
        <f t="shared" si="1"/>
        <v>1425.1999999999998</v>
      </c>
      <c r="O21" s="21">
        <f t="shared" si="0"/>
        <v>20574.8</v>
      </c>
    </row>
    <row r="22" spans="1:15" s="24" customFormat="1" ht="15.75" x14ac:dyDescent="0.25">
      <c r="A22" s="16">
        <v>21</v>
      </c>
      <c r="B22" s="17">
        <v>16</v>
      </c>
      <c r="C22" s="19" t="s">
        <v>56</v>
      </c>
      <c r="D22" s="19" t="s">
        <v>40</v>
      </c>
      <c r="E22" s="19" t="s">
        <v>44</v>
      </c>
      <c r="F22" s="20" t="s">
        <v>32</v>
      </c>
      <c r="G22" s="20" t="s">
        <v>21</v>
      </c>
      <c r="H22" s="21">
        <v>17925.05</v>
      </c>
      <c r="I22" s="21">
        <v>514.45000000000005</v>
      </c>
      <c r="J22" s="21">
        <v>0</v>
      </c>
      <c r="K22" s="22">
        <v>544.91999999999996</v>
      </c>
      <c r="L22" s="23">
        <v>25</v>
      </c>
      <c r="M22" s="22">
        <v>100</v>
      </c>
      <c r="N22" s="21">
        <f t="shared" si="1"/>
        <v>1184.3699999999999</v>
      </c>
      <c r="O22" s="21">
        <f t="shared" si="0"/>
        <v>16740.68</v>
      </c>
    </row>
    <row r="23" spans="1:15" s="24" customFormat="1" ht="15.75" x14ac:dyDescent="0.25">
      <c r="A23" s="16">
        <v>22</v>
      </c>
      <c r="B23" s="17">
        <v>17</v>
      </c>
      <c r="C23" s="19" t="s">
        <v>57</v>
      </c>
      <c r="D23" s="19" t="s">
        <v>30</v>
      </c>
      <c r="E23" s="19" t="s">
        <v>31</v>
      </c>
      <c r="F23" s="20" t="s">
        <v>32</v>
      </c>
      <c r="G23" s="20" t="s">
        <v>25</v>
      </c>
      <c r="H23" s="21">
        <v>28350</v>
      </c>
      <c r="I23" s="21">
        <v>813.65</v>
      </c>
      <c r="J23" s="21">
        <v>0</v>
      </c>
      <c r="K23" s="22">
        <v>861.84</v>
      </c>
      <c r="L23" s="23">
        <v>25</v>
      </c>
      <c r="M23" s="22">
        <v>240</v>
      </c>
      <c r="N23" s="21">
        <f t="shared" si="1"/>
        <v>1940.49</v>
      </c>
      <c r="O23" s="21">
        <f t="shared" si="0"/>
        <v>26409.51</v>
      </c>
    </row>
    <row r="24" spans="1:15" s="24" customFormat="1" ht="15.75" x14ac:dyDescent="0.25">
      <c r="A24" s="16">
        <v>23</v>
      </c>
      <c r="B24" s="17">
        <v>18</v>
      </c>
      <c r="C24" s="19" t="s">
        <v>58</v>
      </c>
      <c r="D24" s="19" t="s">
        <v>27</v>
      </c>
      <c r="E24" s="19" t="s">
        <v>28</v>
      </c>
      <c r="F24" s="20" t="s">
        <v>32</v>
      </c>
      <c r="G24" s="20" t="s">
        <v>21</v>
      </c>
      <c r="H24" s="33">
        <v>65000</v>
      </c>
      <c r="I24" s="21">
        <v>1865.5</v>
      </c>
      <c r="J24" s="21">
        <v>4427.55</v>
      </c>
      <c r="K24" s="22">
        <v>1976</v>
      </c>
      <c r="L24" s="23">
        <v>25</v>
      </c>
      <c r="M24" s="22">
        <v>0</v>
      </c>
      <c r="N24" s="21">
        <f t="shared" si="1"/>
        <v>8294.0499999999993</v>
      </c>
      <c r="O24" s="21">
        <f t="shared" si="0"/>
        <v>56705.95</v>
      </c>
    </row>
    <row r="25" spans="1:15" s="24" customFormat="1" ht="15.75" x14ac:dyDescent="0.25">
      <c r="A25" s="25">
        <v>25</v>
      </c>
      <c r="B25" s="17">
        <v>19</v>
      </c>
      <c r="C25" s="19" t="s">
        <v>59</v>
      </c>
      <c r="D25" s="19" t="s">
        <v>40</v>
      </c>
      <c r="E25" s="19" t="s">
        <v>44</v>
      </c>
      <c r="F25" s="20" t="s">
        <v>32</v>
      </c>
      <c r="G25" s="20" t="s">
        <v>21</v>
      </c>
      <c r="H25" s="21">
        <v>13443.79</v>
      </c>
      <c r="I25" s="21">
        <v>385.84</v>
      </c>
      <c r="J25" s="21">
        <v>0</v>
      </c>
      <c r="K25" s="22">
        <v>408.69</v>
      </c>
      <c r="L25" s="23">
        <v>25</v>
      </c>
      <c r="M25" s="22">
        <v>200</v>
      </c>
      <c r="N25" s="21">
        <f t="shared" si="1"/>
        <v>1019.53</v>
      </c>
      <c r="O25" s="21">
        <f t="shared" si="0"/>
        <v>12424.26</v>
      </c>
    </row>
    <row r="26" spans="1:15" s="24" customFormat="1" ht="15.75" x14ac:dyDescent="0.25">
      <c r="A26" s="16">
        <v>30</v>
      </c>
      <c r="B26" s="17">
        <v>20</v>
      </c>
      <c r="C26" s="19" t="s">
        <v>60</v>
      </c>
      <c r="D26" s="19" t="s">
        <v>61</v>
      </c>
      <c r="E26" s="19" t="s">
        <v>62</v>
      </c>
      <c r="F26" s="20" t="s">
        <v>32</v>
      </c>
      <c r="G26" s="20" t="s">
        <v>25</v>
      </c>
      <c r="H26" s="21">
        <v>31250</v>
      </c>
      <c r="I26" s="21">
        <v>896.88</v>
      </c>
      <c r="J26" s="21">
        <v>0</v>
      </c>
      <c r="K26" s="22">
        <v>950</v>
      </c>
      <c r="L26" s="23">
        <v>25</v>
      </c>
      <c r="M26" s="22">
        <v>100</v>
      </c>
      <c r="N26" s="21">
        <f t="shared" si="1"/>
        <v>1971.88</v>
      </c>
      <c r="O26" s="21">
        <f t="shared" si="0"/>
        <v>29278.12</v>
      </c>
    </row>
    <row r="27" spans="1:15" s="24" customFormat="1" ht="14.25" customHeight="1" x14ac:dyDescent="0.25">
      <c r="A27" s="25">
        <v>31</v>
      </c>
      <c r="B27" s="17">
        <v>21</v>
      </c>
      <c r="C27" s="19" t="s">
        <v>63</v>
      </c>
      <c r="D27" s="34" t="s">
        <v>64</v>
      </c>
      <c r="E27" s="19" t="s">
        <v>44</v>
      </c>
      <c r="F27" s="20" t="s">
        <v>32</v>
      </c>
      <c r="G27" s="20" t="s">
        <v>21</v>
      </c>
      <c r="H27" s="21">
        <v>28350</v>
      </c>
      <c r="I27" s="21">
        <v>813.65</v>
      </c>
      <c r="J27" s="21">
        <v>0</v>
      </c>
      <c r="K27" s="22">
        <v>861.84</v>
      </c>
      <c r="L27" s="23">
        <v>25</v>
      </c>
      <c r="M27" s="22">
        <v>100</v>
      </c>
      <c r="N27" s="21">
        <f t="shared" si="1"/>
        <v>1800.49</v>
      </c>
      <c r="O27" s="21">
        <f t="shared" si="0"/>
        <v>26549.51</v>
      </c>
    </row>
    <row r="28" spans="1:15" s="24" customFormat="1" ht="15.75" x14ac:dyDescent="0.25">
      <c r="A28" s="25">
        <v>32</v>
      </c>
      <c r="B28" s="17">
        <v>22</v>
      </c>
      <c r="C28" s="19" t="s">
        <v>65</v>
      </c>
      <c r="D28" s="19" t="s">
        <v>66</v>
      </c>
      <c r="E28" s="19" t="s">
        <v>67</v>
      </c>
      <c r="F28" s="20" t="s">
        <v>32</v>
      </c>
      <c r="G28" s="20" t="s">
        <v>25</v>
      </c>
      <c r="H28" s="21">
        <v>20900</v>
      </c>
      <c r="I28" s="21">
        <v>599.83000000000004</v>
      </c>
      <c r="J28" s="21">
        <v>0</v>
      </c>
      <c r="K28" s="22">
        <v>635.36</v>
      </c>
      <c r="L28" s="23">
        <v>25</v>
      </c>
      <c r="M28" s="22">
        <v>100</v>
      </c>
      <c r="N28" s="21">
        <f t="shared" si="1"/>
        <v>1360.19</v>
      </c>
      <c r="O28" s="21">
        <f t="shared" si="0"/>
        <v>19539.810000000001</v>
      </c>
    </row>
    <row r="29" spans="1:15" s="24" customFormat="1" ht="15.75" x14ac:dyDescent="0.25">
      <c r="A29" s="16">
        <v>33</v>
      </c>
      <c r="B29" s="17">
        <v>23</v>
      </c>
      <c r="C29" s="19" t="s">
        <v>68</v>
      </c>
      <c r="D29" s="19" t="s">
        <v>69</v>
      </c>
      <c r="E29" s="19" t="s">
        <v>44</v>
      </c>
      <c r="F29" s="20" t="s">
        <v>32</v>
      </c>
      <c r="G29" s="20" t="s">
        <v>21</v>
      </c>
      <c r="H29" s="21">
        <v>31500</v>
      </c>
      <c r="I29" s="21">
        <v>904.05</v>
      </c>
      <c r="J29" s="21">
        <v>0</v>
      </c>
      <c r="K29" s="22">
        <v>957.6</v>
      </c>
      <c r="L29" s="23">
        <v>25</v>
      </c>
      <c r="M29" s="22">
        <v>200</v>
      </c>
      <c r="N29" s="21">
        <f t="shared" si="1"/>
        <v>2086.65</v>
      </c>
      <c r="O29" s="21">
        <f t="shared" si="0"/>
        <v>29413.35</v>
      </c>
    </row>
    <row r="30" spans="1:15" s="24" customFormat="1" ht="15.75" x14ac:dyDescent="0.25">
      <c r="A30" s="25">
        <v>35</v>
      </c>
      <c r="B30" s="17">
        <v>24</v>
      </c>
      <c r="C30" s="19" t="s">
        <v>70</v>
      </c>
      <c r="D30" s="19" t="s">
        <v>34</v>
      </c>
      <c r="E30" s="19" t="s">
        <v>62</v>
      </c>
      <c r="F30" s="20" t="s">
        <v>32</v>
      </c>
      <c r="G30" s="20" t="s">
        <v>25</v>
      </c>
      <c r="H30" s="21">
        <v>31250</v>
      </c>
      <c r="I30" s="21">
        <v>896.88</v>
      </c>
      <c r="J30" s="21">
        <v>0</v>
      </c>
      <c r="K30" s="22">
        <v>950</v>
      </c>
      <c r="L30" s="23">
        <v>25</v>
      </c>
      <c r="M30" s="22">
        <v>100</v>
      </c>
      <c r="N30" s="21">
        <f t="shared" si="1"/>
        <v>1971.88</v>
      </c>
      <c r="O30" s="33">
        <f t="shared" si="0"/>
        <v>29278.12</v>
      </c>
    </row>
    <row r="31" spans="1:15" s="24" customFormat="1" ht="15.75" x14ac:dyDescent="0.25">
      <c r="A31" s="16">
        <v>36</v>
      </c>
      <c r="B31" s="17">
        <v>25</v>
      </c>
      <c r="C31" s="19" t="s">
        <v>71</v>
      </c>
      <c r="D31" s="19" t="s">
        <v>51</v>
      </c>
      <c r="E31" s="19" t="s">
        <v>31</v>
      </c>
      <c r="F31" s="20" t="s">
        <v>20</v>
      </c>
      <c r="G31" s="20" t="s">
        <v>25</v>
      </c>
      <c r="H31" s="21">
        <v>15400</v>
      </c>
      <c r="I31" s="21">
        <v>441.98</v>
      </c>
      <c r="J31" s="21">
        <v>0</v>
      </c>
      <c r="K31" s="22">
        <v>468.16</v>
      </c>
      <c r="L31" s="23">
        <v>25</v>
      </c>
      <c r="M31" s="22">
        <v>100</v>
      </c>
      <c r="N31" s="21">
        <f t="shared" si="1"/>
        <v>1035.1400000000001</v>
      </c>
      <c r="O31" s="33">
        <f t="shared" si="0"/>
        <v>14364.86</v>
      </c>
    </row>
    <row r="32" spans="1:15" s="24" customFormat="1" ht="15.75" x14ac:dyDescent="0.25">
      <c r="A32" s="16">
        <v>37</v>
      </c>
      <c r="B32" s="17">
        <v>26</v>
      </c>
      <c r="C32" s="19" t="s">
        <v>72</v>
      </c>
      <c r="D32" s="19" t="s">
        <v>73</v>
      </c>
      <c r="E32" s="19" t="s">
        <v>44</v>
      </c>
      <c r="F32" s="20" t="s">
        <v>20</v>
      </c>
      <c r="G32" s="20" t="s">
        <v>21</v>
      </c>
      <c r="H32" s="21">
        <v>28350</v>
      </c>
      <c r="I32" s="21">
        <v>813.65</v>
      </c>
      <c r="J32" s="21">
        <v>0</v>
      </c>
      <c r="K32" s="22">
        <v>861.84</v>
      </c>
      <c r="L32" s="23">
        <v>25</v>
      </c>
      <c r="M32" s="22">
        <v>100</v>
      </c>
      <c r="N32" s="21">
        <f t="shared" si="1"/>
        <v>1800.49</v>
      </c>
      <c r="O32" s="33">
        <f t="shared" si="0"/>
        <v>26549.51</v>
      </c>
    </row>
    <row r="33" spans="1:15" s="32" customFormat="1" ht="15.75" x14ac:dyDescent="0.25">
      <c r="A33" s="35">
        <v>38</v>
      </c>
      <c r="B33" s="28">
        <v>27</v>
      </c>
      <c r="C33" s="29" t="s">
        <v>74</v>
      </c>
      <c r="D33" s="29" t="s">
        <v>75</v>
      </c>
      <c r="E33" s="29" t="s">
        <v>44</v>
      </c>
      <c r="F33" s="30" t="s">
        <v>32</v>
      </c>
      <c r="G33" s="30" t="s">
        <v>21</v>
      </c>
      <c r="H33" s="22">
        <v>10000</v>
      </c>
      <c r="I33" s="22">
        <v>287</v>
      </c>
      <c r="J33" s="22">
        <v>0</v>
      </c>
      <c r="K33" s="22">
        <v>304</v>
      </c>
      <c r="L33" s="31">
        <v>25</v>
      </c>
      <c r="M33" s="22">
        <v>1450</v>
      </c>
      <c r="N33" s="22">
        <f>+I33+J33+K33+L33+M33</f>
        <v>2066</v>
      </c>
      <c r="O33" s="36">
        <f t="shared" si="0"/>
        <v>7934</v>
      </c>
    </row>
    <row r="34" spans="1:15" s="24" customFormat="1" ht="15.75" x14ac:dyDescent="0.25">
      <c r="A34" s="16">
        <v>40</v>
      </c>
      <c r="B34" s="17">
        <v>28</v>
      </c>
      <c r="C34" s="19" t="s">
        <v>76</v>
      </c>
      <c r="D34" s="34" t="s">
        <v>69</v>
      </c>
      <c r="E34" s="19" t="s">
        <v>44</v>
      </c>
      <c r="F34" s="20" t="s">
        <v>32</v>
      </c>
      <c r="G34" s="20" t="s">
        <v>21</v>
      </c>
      <c r="H34" s="21">
        <v>28350</v>
      </c>
      <c r="I34" s="21">
        <v>813.65</v>
      </c>
      <c r="J34" s="21">
        <v>0</v>
      </c>
      <c r="K34" s="22">
        <v>861.84</v>
      </c>
      <c r="L34" s="23">
        <v>25</v>
      </c>
      <c r="M34" s="21">
        <v>200</v>
      </c>
      <c r="N34" s="21">
        <f t="shared" si="1"/>
        <v>1900.49</v>
      </c>
      <c r="O34" s="33">
        <f t="shared" si="0"/>
        <v>26449.51</v>
      </c>
    </row>
    <row r="35" spans="1:15" s="24" customFormat="1" ht="15.75" x14ac:dyDescent="0.25">
      <c r="A35" s="16">
        <v>41</v>
      </c>
      <c r="B35" s="17">
        <v>29</v>
      </c>
      <c r="C35" s="19" t="s">
        <v>77</v>
      </c>
      <c r="D35" s="34" t="s">
        <v>40</v>
      </c>
      <c r="E35" s="19" t="s">
        <v>44</v>
      </c>
      <c r="F35" s="20" t="s">
        <v>32</v>
      </c>
      <c r="G35" s="20" t="s">
        <v>21</v>
      </c>
      <c r="H35" s="21">
        <v>16940</v>
      </c>
      <c r="I35" s="21">
        <v>486.18</v>
      </c>
      <c r="J35" s="21">
        <v>0</v>
      </c>
      <c r="K35" s="22">
        <v>514.98</v>
      </c>
      <c r="L35" s="23">
        <v>25</v>
      </c>
      <c r="M35" s="21">
        <v>100</v>
      </c>
      <c r="N35" s="21">
        <f t="shared" si="1"/>
        <v>1126.1600000000001</v>
      </c>
      <c r="O35" s="33">
        <f t="shared" si="0"/>
        <v>15813.84</v>
      </c>
    </row>
    <row r="36" spans="1:15" s="24" customFormat="1" ht="15.75" x14ac:dyDescent="0.25">
      <c r="A36" s="25">
        <v>42</v>
      </c>
      <c r="B36" s="17">
        <v>30</v>
      </c>
      <c r="C36" s="19" t="s">
        <v>78</v>
      </c>
      <c r="D36" s="19" t="s">
        <v>79</v>
      </c>
      <c r="E36" s="19" t="s">
        <v>80</v>
      </c>
      <c r="F36" s="20" t="s">
        <v>20</v>
      </c>
      <c r="G36" s="20" t="s">
        <v>25</v>
      </c>
      <c r="H36" s="21">
        <v>30425</v>
      </c>
      <c r="I36" s="21">
        <v>873.2</v>
      </c>
      <c r="J36" s="21">
        <v>0</v>
      </c>
      <c r="K36" s="22">
        <v>924.92</v>
      </c>
      <c r="L36" s="23">
        <v>25</v>
      </c>
      <c r="M36" s="21">
        <v>240</v>
      </c>
      <c r="N36" s="21">
        <f t="shared" si="1"/>
        <v>2063.12</v>
      </c>
      <c r="O36" s="33">
        <f t="shared" si="0"/>
        <v>28361.88</v>
      </c>
    </row>
    <row r="37" spans="1:15" s="24" customFormat="1" ht="15.75" x14ac:dyDescent="0.25">
      <c r="A37" s="25">
        <v>43</v>
      </c>
      <c r="B37" s="17">
        <v>31</v>
      </c>
      <c r="C37" s="19" t="s">
        <v>81</v>
      </c>
      <c r="D37" s="19" t="s">
        <v>61</v>
      </c>
      <c r="E37" s="19" t="s">
        <v>82</v>
      </c>
      <c r="F37" s="20" t="s">
        <v>32</v>
      </c>
      <c r="G37" s="20" t="s">
        <v>25</v>
      </c>
      <c r="H37" s="21">
        <v>40000</v>
      </c>
      <c r="I37" s="21">
        <v>1148</v>
      </c>
      <c r="J37" s="21">
        <v>442.65</v>
      </c>
      <c r="K37" s="22">
        <v>1216</v>
      </c>
      <c r="L37" s="23">
        <v>25</v>
      </c>
      <c r="M37" s="21">
        <v>100</v>
      </c>
      <c r="N37" s="21">
        <f t="shared" si="1"/>
        <v>2931.65</v>
      </c>
      <c r="O37" s="33">
        <f t="shared" si="0"/>
        <v>37068.35</v>
      </c>
    </row>
    <row r="38" spans="1:15" s="24" customFormat="1" ht="15.75" x14ac:dyDescent="0.25">
      <c r="A38" s="16">
        <v>44</v>
      </c>
      <c r="B38" s="17">
        <v>32</v>
      </c>
      <c r="C38" s="19" t="s">
        <v>83</v>
      </c>
      <c r="D38" s="19" t="s">
        <v>84</v>
      </c>
      <c r="E38" s="19" t="s">
        <v>85</v>
      </c>
      <c r="F38" s="20" t="s">
        <v>20</v>
      </c>
      <c r="G38" s="20" t="s">
        <v>25</v>
      </c>
      <c r="H38" s="21">
        <v>30450</v>
      </c>
      <c r="I38" s="21">
        <v>873.92</v>
      </c>
      <c r="J38" s="21">
        <v>0</v>
      </c>
      <c r="K38" s="22">
        <v>925.68</v>
      </c>
      <c r="L38" s="23">
        <v>25</v>
      </c>
      <c r="M38" s="21">
        <v>220</v>
      </c>
      <c r="N38" s="21">
        <f t="shared" si="1"/>
        <v>2044.6</v>
      </c>
      <c r="O38" s="33">
        <f t="shared" si="0"/>
        <v>28405.4</v>
      </c>
    </row>
    <row r="39" spans="1:15" s="24" customFormat="1" ht="15.75" x14ac:dyDescent="0.25">
      <c r="A39" s="25">
        <v>45</v>
      </c>
      <c r="B39" s="17">
        <v>33</v>
      </c>
      <c r="C39" s="19" t="s">
        <v>86</v>
      </c>
      <c r="D39" s="19" t="s">
        <v>87</v>
      </c>
      <c r="E39" s="19" t="s">
        <v>44</v>
      </c>
      <c r="F39" s="20" t="s">
        <v>20</v>
      </c>
      <c r="G39" s="20" t="s">
        <v>25</v>
      </c>
      <c r="H39" s="21">
        <v>30450</v>
      </c>
      <c r="I39" s="21">
        <v>873.92</v>
      </c>
      <c r="J39" s="21">
        <v>0</v>
      </c>
      <c r="K39" s="22">
        <v>925.68</v>
      </c>
      <c r="L39" s="23">
        <v>25</v>
      </c>
      <c r="M39" s="21">
        <v>100</v>
      </c>
      <c r="N39" s="21">
        <f t="shared" si="1"/>
        <v>1924.6</v>
      </c>
      <c r="O39" s="33">
        <f t="shared" si="0"/>
        <v>28525.4</v>
      </c>
    </row>
    <row r="40" spans="1:15" s="24" customFormat="1" ht="15.75" x14ac:dyDescent="0.25">
      <c r="A40" s="16">
        <v>47</v>
      </c>
      <c r="B40" s="17">
        <v>34</v>
      </c>
      <c r="C40" s="19" t="s">
        <v>88</v>
      </c>
      <c r="D40" s="19" t="s">
        <v>89</v>
      </c>
      <c r="E40" s="19" t="s">
        <v>85</v>
      </c>
      <c r="F40" s="20" t="s">
        <v>32</v>
      </c>
      <c r="G40" s="20" t="s">
        <v>21</v>
      </c>
      <c r="H40" s="21">
        <v>11000</v>
      </c>
      <c r="I40" s="21">
        <v>315.7</v>
      </c>
      <c r="J40" s="21">
        <v>0</v>
      </c>
      <c r="K40" s="22">
        <v>334.4</v>
      </c>
      <c r="L40" s="23">
        <v>25</v>
      </c>
      <c r="M40" s="21">
        <v>100</v>
      </c>
      <c r="N40" s="21">
        <f t="shared" si="1"/>
        <v>775.09999999999991</v>
      </c>
      <c r="O40" s="33">
        <f t="shared" si="0"/>
        <v>10224.9</v>
      </c>
    </row>
    <row r="41" spans="1:15" s="24" customFormat="1" ht="15.75" x14ac:dyDescent="0.25">
      <c r="A41" s="16">
        <v>48</v>
      </c>
      <c r="B41" s="17">
        <v>35</v>
      </c>
      <c r="C41" s="19" t="s">
        <v>90</v>
      </c>
      <c r="D41" s="19" t="s">
        <v>30</v>
      </c>
      <c r="E41" s="19" t="s">
        <v>31</v>
      </c>
      <c r="F41" s="20" t="s">
        <v>32</v>
      </c>
      <c r="G41" s="20" t="s">
        <v>25</v>
      </c>
      <c r="H41" s="21">
        <v>28350</v>
      </c>
      <c r="I41" s="21">
        <v>813.65</v>
      </c>
      <c r="J41" s="21">
        <v>0</v>
      </c>
      <c r="K41" s="22">
        <v>861.84</v>
      </c>
      <c r="L41" s="23">
        <v>25</v>
      </c>
      <c r="M41" s="21">
        <v>240</v>
      </c>
      <c r="N41" s="21">
        <f t="shared" si="1"/>
        <v>1940.49</v>
      </c>
      <c r="O41" s="33">
        <f t="shared" si="0"/>
        <v>26409.51</v>
      </c>
    </row>
    <row r="42" spans="1:15" s="24" customFormat="1" ht="15.75" x14ac:dyDescent="0.25">
      <c r="A42" s="25">
        <v>49</v>
      </c>
      <c r="B42" s="17">
        <v>36</v>
      </c>
      <c r="C42" s="19" t="s">
        <v>91</v>
      </c>
      <c r="D42" s="19" t="s">
        <v>92</v>
      </c>
      <c r="E42" s="19" t="s">
        <v>93</v>
      </c>
      <c r="F42" s="20" t="s">
        <v>32</v>
      </c>
      <c r="G42" s="20" t="s">
        <v>25</v>
      </c>
      <c r="H42" s="21">
        <v>40000</v>
      </c>
      <c r="I42" s="21">
        <v>1148</v>
      </c>
      <c r="J42" s="21">
        <v>240.13</v>
      </c>
      <c r="K42" s="22">
        <v>1216</v>
      </c>
      <c r="L42" s="23">
        <v>25</v>
      </c>
      <c r="M42" s="21">
        <v>1450.12</v>
      </c>
      <c r="N42" s="21">
        <f t="shared" si="1"/>
        <v>4079.25</v>
      </c>
      <c r="O42" s="33">
        <f t="shared" si="0"/>
        <v>35920.75</v>
      </c>
    </row>
    <row r="43" spans="1:15" s="24" customFormat="1" ht="15.75" x14ac:dyDescent="0.25">
      <c r="A43" s="16">
        <v>51</v>
      </c>
      <c r="B43" s="17">
        <v>37</v>
      </c>
      <c r="C43" s="19" t="s">
        <v>94</v>
      </c>
      <c r="D43" s="19" t="s">
        <v>34</v>
      </c>
      <c r="E43" s="19" t="s">
        <v>44</v>
      </c>
      <c r="F43" s="20" t="s">
        <v>32</v>
      </c>
      <c r="G43" s="20" t="s">
        <v>25</v>
      </c>
      <c r="H43" s="33">
        <v>22000</v>
      </c>
      <c r="I43" s="21">
        <v>631.4</v>
      </c>
      <c r="J43" s="21">
        <v>0</v>
      </c>
      <c r="K43" s="22">
        <v>668.8</v>
      </c>
      <c r="L43" s="23">
        <v>25</v>
      </c>
      <c r="M43" s="21">
        <v>100</v>
      </c>
      <c r="N43" s="21">
        <f t="shared" si="1"/>
        <v>1425.1999999999998</v>
      </c>
      <c r="O43" s="33">
        <f t="shared" si="0"/>
        <v>20574.8</v>
      </c>
    </row>
    <row r="44" spans="1:15" s="24" customFormat="1" ht="15.75" x14ac:dyDescent="0.25">
      <c r="A44" s="16">
        <v>52</v>
      </c>
      <c r="B44" s="17">
        <v>38</v>
      </c>
      <c r="C44" s="19" t="s">
        <v>95</v>
      </c>
      <c r="D44" s="19" t="s">
        <v>69</v>
      </c>
      <c r="E44" s="19" t="s">
        <v>28</v>
      </c>
      <c r="F44" s="20" t="s">
        <v>32</v>
      </c>
      <c r="G44" s="20" t="s">
        <v>25</v>
      </c>
      <c r="H44" s="21">
        <v>31500</v>
      </c>
      <c r="I44" s="21">
        <v>904.05</v>
      </c>
      <c r="J44" s="21">
        <v>0</v>
      </c>
      <c r="K44" s="22">
        <v>957.6</v>
      </c>
      <c r="L44" s="23">
        <v>25</v>
      </c>
      <c r="M44" s="21">
        <v>100</v>
      </c>
      <c r="N44" s="21">
        <f t="shared" si="1"/>
        <v>1986.65</v>
      </c>
      <c r="O44" s="33">
        <f t="shared" si="0"/>
        <v>29513.35</v>
      </c>
    </row>
    <row r="45" spans="1:15" s="24" customFormat="1" ht="15.75" x14ac:dyDescent="0.25">
      <c r="A45" s="25">
        <v>53</v>
      </c>
      <c r="B45" s="17">
        <v>39</v>
      </c>
      <c r="C45" s="19" t="s">
        <v>96</v>
      </c>
      <c r="D45" s="19" t="s">
        <v>97</v>
      </c>
      <c r="E45" s="19" t="s">
        <v>38</v>
      </c>
      <c r="F45" s="20" t="s">
        <v>32</v>
      </c>
      <c r="G45" s="20" t="s">
        <v>25</v>
      </c>
      <c r="H45" s="21">
        <v>28350</v>
      </c>
      <c r="I45" s="21">
        <v>813.65</v>
      </c>
      <c r="J45" s="21">
        <v>0</v>
      </c>
      <c r="K45" s="22">
        <v>861.84</v>
      </c>
      <c r="L45" s="23">
        <v>25</v>
      </c>
      <c r="M45" s="21">
        <v>220</v>
      </c>
      <c r="N45" s="21">
        <f t="shared" si="1"/>
        <v>1920.49</v>
      </c>
      <c r="O45" s="33">
        <f t="shared" si="0"/>
        <v>26429.51</v>
      </c>
    </row>
    <row r="46" spans="1:15" s="24" customFormat="1" ht="15.75" x14ac:dyDescent="0.25">
      <c r="A46" s="25">
        <v>54</v>
      </c>
      <c r="B46" s="17">
        <v>40</v>
      </c>
      <c r="C46" s="19" t="s">
        <v>98</v>
      </c>
      <c r="D46" s="19" t="s">
        <v>99</v>
      </c>
      <c r="E46" s="19" t="s">
        <v>44</v>
      </c>
      <c r="F46" s="20" t="s">
        <v>20</v>
      </c>
      <c r="G46" s="20" t="s">
        <v>21</v>
      </c>
      <c r="H46" s="21">
        <v>31500</v>
      </c>
      <c r="I46" s="21">
        <v>904.05</v>
      </c>
      <c r="J46" s="21">
        <v>0</v>
      </c>
      <c r="K46" s="22">
        <v>957.6</v>
      </c>
      <c r="L46" s="23">
        <v>25</v>
      </c>
      <c r="M46" s="21">
        <v>100</v>
      </c>
      <c r="N46" s="21">
        <f t="shared" si="1"/>
        <v>1986.65</v>
      </c>
      <c r="O46" s="33">
        <f t="shared" si="0"/>
        <v>29513.35</v>
      </c>
    </row>
    <row r="47" spans="1:15" s="24" customFormat="1" ht="15.75" x14ac:dyDescent="0.25">
      <c r="A47" s="16"/>
      <c r="B47" s="17">
        <v>41</v>
      </c>
      <c r="C47" s="19" t="s">
        <v>100</v>
      </c>
      <c r="D47" s="19" t="s">
        <v>101</v>
      </c>
      <c r="E47" s="19" t="s">
        <v>80</v>
      </c>
      <c r="F47" s="20" t="s">
        <v>32</v>
      </c>
      <c r="G47" s="20" t="s">
        <v>21</v>
      </c>
      <c r="H47" s="21">
        <v>40000</v>
      </c>
      <c r="I47" s="21">
        <v>1148</v>
      </c>
      <c r="J47" s="21">
        <v>442.65</v>
      </c>
      <c r="K47" s="22">
        <v>1216</v>
      </c>
      <c r="L47" s="23">
        <v>25</v>
      </c>
      <c r="M47" s="21">
        <v>0</v>
      </c>
      <c r="N47" s="21">
        <f>+I47+J47+K47+L47</f>
        <v>2831.65</v>
      </c>
      <c r="O47" s="33">
        <f t="shared" si="0"/>
        <v>37168.35</v>
      </c>
    </row>
    <row r="48" spans="1:15" s="24" customFormat="1" ht="15.75" x14ac:dyDescent="0.25">
      <c r="A48" s="16"/>
      <c r="B48" s="17">
        <v>42</v>
      </c>
      <c r="C48" s="19" t="s">
        <v>102</v>
      </c>
      <c r="D48" s="19" t="s">
        <v>103</v>
      </c>
      <c r="E48" s="19" t="s">
        <v>85</v>
      </c>
      <c r="F48" s="20" t="s">
        <v>20</v>
      </c>
      <c r="G48" s="20" t="s">
        <v>21</v>
      </c>
      <c r="H48" s="21">
        <v>20000</v>
      </c>
      <c r="I48" s="21">
        <v>574</v>
      </c>
      <c r="J48" s="21">
        <v>0</v>
      </c>
      <c r="K48" s="22">
        <v>608</v>
      </c>
      <c r="L48" s="23">
        <v>25</v>
      </c>
      <c r="M48" s="21">
        <v>0</v>
      </c>
      <c r="N48" s="21">
        <f>+I48+K48+L48</f>
        <v>1207</v>
      </c>
      <c r="O48" s="33">
        <f t="shared" si="0"/>
        <v>18793</v>
      </c>
    </row>
    <row r="49" spans="1:15" s="24" customFormat="1" ht="15.75" x14ac:dyDescent="0.25">
      <c r="A49" s="16"/>
      <c r="B49" s="17">
        <v>43</v>
      </c>
      <c r="C49" s="19" t="s">
        <v>104</v>
      </c>
      <c r="D49" s="19" t="s">
        <v>105</v>
      </c>
      <c r="E49" s="19" t="s">
        <v>106</v>
      </c>
      <c r="F49" s="20" t="s">
        <v>20</v>
      </c>
      <c r="G49" s="20" t="s">
        <v>21</v>
      </c>
      <c r="H49" s="21">
        <v>23000</v>
      </c>
      <c r="I49" s="21">
        <v>660.1</v>
      </c>
      <c r="J49" s="21">
        <v>0</v>
      </c>
      <c r="K49" s="22">
        <v>699.2</v>
      </c>
      <c r="L49" s="23">
        <v>25</v>
      </c>
      <c r="M49" s="21">
        <v>0</v>
      </c>
      <c r="N49" s="21">
        <f>+I49+K49+L49</f>
        <v>1384.3000000000002</v>
      </c>
      <c r="O49" s="33">
        <f>+H49-N49</f>
        <v>21615.7</v>
      </c>
    </row>
    <row r="50" spans="1:15" s="24" customFormat="1" ht="15.75" x14ac:dyDescent="0.25">
      <c r="A50" s="16"/>
      <c r="B50" s="17">
        <v>44</v>
      </c>
      <c r="C50" s="19" t="s">
        <v>107</v>
      </c>
      <c r="D50" s="19" t="s">
        <v>108</v>
      </c>
      <c r="E50" s="19" t="s">
        <v>106</v>
      </c>
      <c r="F50" s="20" t="s">
        <v>20</v>
      </c>
      <c r="G50" s="20" t="s">
        <v>21</v>
      </c>
      <c r="H50" s="21">
        <v>32000</v>
      </c>
      <c r="I50" s="21">
        <v>918.4</v>
      </c>
      <c r="J50" s="21">
        <v>0</v>
      </c>
      <c r="K50" s="22">
        <v>972.8</v>
      </c>
      <c r="L50" s="23">
        <v>25</v>
      </c>
      <c r="M50" s="21">
        <v>0</v>
      </c>
      <c r="N50" s="21">
        <f>+I50+K50+L50</f>
        <v>1916.1999999999998</v>
      </c>
      <c r="O50" s="33">
        <f t="shared" si="0"/>
        <v>30083.8</v>
      </c>
    </row>
    <row r="51" spans="1:15" s="24" customFormat="1" ht="15.75" x14ac:dyDescent="0.25">
      <c r="A51" s="16"/>
      <c r="B51" s="17">
        <v>45</v>
      </c>
      <c r="C51" s="37" t="s">
        <v>109</v>
      </c>
      <c r="D51" s="37" t="s">
        <v>75</v>
      </c>
      <c r="E51" s="19" t="s">
        <v>110</v>
      </c>
      <c r="F51" s="38" t="s">
        <v>20</v>
      </c>
      <c r="G51" s="20" t="s">
        <v>21</v>
      </c>
      <c r="H51" s="39">
        <v>15000</v>
      </c>
      <c r="I51" s="39">
        <v>430.5</v>
      </c>
      <c r="J51" s="21">
        <v>0</v>
      </c>
      <c r="K51" s="40">
        <v>456</v>
      </c>
      <c r="L51" s="39">
        <v>25</v>
      </c>
      <c r="M51" s="39">
        <v>0</v>
      </c>
      <c r="N51" s="39">
        <f>SUM(I51:M51)</f>
        <v>911.5</v>
      </c>
      <c r="O51" s="21">
        <f>+H51-N51</f>
        <v>14088.5</v>
      </c>
    </row>
    <row r="52" spans="1:15" s="24" customFormat="1" ht="15.75" x14ac:dyDescent="0.25">
      <c r="A52" s="16"/>
      <c r="B52" s="17">
        <v>46</v>
      </c>
      <c r="C52" s="41" t="s">
        <v>111</v>
      </c>
      <c r="D52" s="37" t="s">
        <v>112</v>
      </c>
      <c r="E52" s="42" t="s">
        <v>110</v>
      </c>
      <c r="F52" s="38" t="s">
        <v>32</v>
      </c>
      <c r="G52" s="20" t="s">
        <v>21</v>
      </c>
      <c r="H52" s="43">
        <v>23000</v>
      </c>
      <c r="I52" s="44">
        <v>660.1</v>
      </c>
      <c r="J52" s="21">
        <v>0</v>
      </c>
      <c r="K52" s="40">
        <v>699.2</v>
      </c>
      <c r="L52" s="39">
        <v>25</v>
      </c>
      <c r="M52" s="39">
        <v>0</v>
      </c>
      <c r="N52" s="39">
        <f>SUM(I52:M52)</f>
        <v>1384.3000000000002</v>
      </c>
      <c r="O52" s="21">
        <f>+H52-N52</f>
        <v>21615.7</v>
      </c>
    </row>
    <row r="53" spans="1:15" s="24" customFormat="1" ht="15.75" x14ac:dyDescent="0.25">
      <c r="A53" s="16"/>
      <c r="B53" s="17">
        <v>47</v>
      </c>
      <c r="C53" s="41" t="s">
        <v>113</v>
      </c>
      <c r="D53" s="19" t="s">
        <v>112</v>
      </c>
      <c r="E53" s="19" t="s">
        <v>110</v>
      </c>
      <c r="F53" s="38" t="s">
        <v>32</v>
      </c>
      <c r="G53" s="20" t="s">
        <v>21</v>
      </c>
      <c r="H53" s="43">
        <v>20000</v>
      </c>
      <c r="I53" s="44">
        <v>574</v>
      </c>
      <c r="J53" s="21">
        <v>0</v>
      </c>
      <c r="K53" s="40">
        <v>608</v>
      </c>
      <c r="L53" s="39">
        <v>25</v>
      </c>
      <c r="M53" s="39">
        <v>0</v>
      </c>
      <c r="N53" s="39">
        <f>SUM(I53:M53)</f>
        <v>1207</v>
      </c>
      <c r="O53" s="21">
        <f>+H53-N53</f>
        <v>18793</v>
      </c>
    </row>
    <row r="54" spans="1:15" s="24" customFormat="1" ht="15.75" x14ac:dyDescent="0.25">
      <c r="A54" s="16"/>
      <c r="B54" s="17">
        <v>48</v>
      </c>
      <c r="C54" s="41" t="s">
        <v>114</v>
      </c>
      <c r="D54" s="19" t="s">
        <v>115</v>
      </c>
      <c r="E54" s="19" t="s">
        <v>110</v>
      </c>
      <c r="F54" s="38" t="s">
        <v>20</v>
      </c>
      <c r="G54" s="20" t="s">
        <v>21</v>
      </c>
      <c r="H54" s="43">
        <v>32000</v>
      </c>
      <c r="I54" s="44">
        <v>918.4</v>
      </c>
      <c r="J54" s="21">
        <v>0</v>
      </c>
      <c r="K54" s="40">
        <v>972.8</v>
      </c>
      <c r="L54" s="39">
        <v>25</v>
      </c>
      <c r="M54" s="39">
        <v>0</v>
      </c>
      <c r="N54" s="39">
        <v>1916.2</v>
      </c>
      <c r="O54" s="21">
        <v>30083.8</v>
      </c>
    </row>
    <row r="55" spans="1:15" s="24" customFormat="1" ht="15.75" x14ac:dyDescent="0.25">
      <c r="A55" s="16"/>
      <c r="B55" s="17">
        <v>49</v>
      </c>
      <c r="C55" s="41" t="s">
        <v>116</v>
      </c>
      <c r="D55" s="19" t="s">
        <v>51</v>
      </c>
      <c r="E55" s="19" t="s">
        <v>117</v>
      </c>
      <c r="F55" s="38" t="s">
        <v>20</v>
      </c>
      <c r="G55" s="20" t="s">
        <v>21</v>
      </c>
      <c r="H55" s="43">
        <v>23000</v>
      </c>
      <c r="I55" s="44">
        <v>660.1</v>
      </c>
      <c r="J55" s="21">
        <v>0</v>
      </c>
      <c r="K55" s="40">
        <v>699.2</v>
      </c>
      <c r="L55" s="39">
        <v>25</v>
      </c>
      <c r="M55" s="39">
        <v>0</v>
      </c>
      <c r="N55" s="39">
        <v>1384.3</v>
      </c>
      <c r="O55" s="21">
        <v>21615.7</v>
      </c>
    </row>
    <row r="56" spans="1:15" s="24" customFormat="1" ht="15.75" x14ac:dyDescent="0.25">
      <c r="A56" s="16"/>
      <c r="B56" s="17">
        <v>50</v>
      </c>
      <c r="C56" s="41" t="s">
        <v>118</v>
      </c>
      <c r="D56" s="19" t="s">
        <v>119</v>
      </c>
      <c r="E56" s="19" t="s">
        <v>120</v>
      </c>
      <c r="F56" s="38" t="s">
        <v>32</v>
      </c>
      <c r="G56" s="20" t="s">
        <v>21</v>
      </c>
      <c r="H56" s="43">
        <v>50000</v>
      </c>
      <c r="I56" s="21">
        <v>1435</v>
      </c>
      <c r="J56" s="21">
        <v>1854</v>
      </c>
      <c r="K56" s="40">
        <v>1520</v>
      </c>
      <c r="L56" s="39">
        <v>25</v>
      </c>
      <c r="M56" s="39">
        <v>0</v>
      </c>
      <c r="N56" s="39">
        <v>4834</v>
      </c>
      <c r="O56" s="21">
        <v>45166</v>
      </c>
    </row>
    <row r="57" spans="1:15" s="32" customFormat="1" ht="15.75" x14ac:dyDescent="0.25">
      <c r="A57" s="27"/>
      <c r="B57" s="28">
        <v>51</v>
      </c>
      <c r="C57" s="45" t="s">
        <v>121</v>
      </c>
      <c r="D57" s="29" t="s">
        <v>122</v>
      </c>
      <c r="E57" s="29" t="s">
        <v>123</v>
      </c>
      <c r="F57" s="46" t="s">
        <v>32</v>
      </c>
      <c r="G57" s="30" t="s">
        <v>21</v>
      </c>
      <c r="H57" s="47">
        <v>30000</v>
      </c>
      <c r="I57" s="22">
        <v>861</v>
      </c>
      <c r="J57" s="22">
        <v>0</v>
      </c>
      <c r="K57" s="40">
        <v>912</v>
      </c>
      <c r="L57" s="40">
        <v>25</v>
      </c>
      <c r="M57" s="40">
        <v>0</v>
      </c>
      <c r="N57" s="40">
        <v>1798</v>
      </c>
      <c r="O57" s="22">
        <v>28202</v>
      </c>
    </row>
    <row r="58" spans="1:15" s="24" customFormat="1" ht="15.75" x14ac:dyDescent="0.25">
      <c r="A58" s="16"/>
      <c r="B58" s="17">
        <v>53</v>
      </c>
      <c r="C58" s="41" t="s">
        <v>124</v>
      </c>
      <c r="D58" s="19" t="s">
        <v>27</v>
      </c>
      <c r="E58" s="19" t="s">
        <v>28</v>
      </c>
      <c r="F58" s="38" t="s">
        <v>20</v>
      </c>
      <c r="G58" s="20" t="s">
        <v>21</v>
      </c>
      <c r="H58" s="43">
        <v>50000</v>
      </c>
      <c r="I58" s="21">
        <v>1435</v>
      </c>
      <c r="J58" s="21">
        <v>1854</v>
      </c>
      <c r="K58" s="40">
        <v>1520</v>
      </c>
      <c r="L58" s="39">
        <v>25</v>
      </c>
      <c r="M58" s="39">
        <v>0</v>
      </c>
      <c r="N58" s="39">
        <v>4834</v>
      </c>
      <c r="O58" s="21">
        <v>45166</v>
      </c>
    </row>
    <row r="59" spans="1:15" s="32" customFormat="1" ht="15.75" x14ac:dyDescent="0.25">
      <c r="A59" s="27"/>
      <c r="B59" s="28">
        <v>55</v>
      </c>
      <c r="C59" s="45" t="s">
        <v>125</v>
      </c>
      <c r="D59" s="29" t="s">
        <v>112</v>
      </c>
      <c r="E59" s="29" t="s">
        <v>110</v>
      </c>
      <c r="F59" s="46" t="s">
        <v>32</v>
      </c>
      <c r="G59" s="30" t="s">
        <v>21</v>
      </c>
      <c r="H59" s="47">
        <v>16000</v>
      </c>
      <c r="I59" s="22">
        <v>459.2</v>
      </c>
      <c r="J59" s="22">
        <v>0</v>
      </c>
      <c r="K59" s="40">
        <v>486.4</v>
      </c>
      <c r="L59" s="40">
        <v>25</v>
      </c>
      <c r="M59" s="40">
        <v>0</v>
      </c>
      <c r="N59" s="40">
        <v>970.6</v>
      </c>
      <c r="O59" s="22">
        <v>15029.4</v>
      </c>
    </row>
    <row r="60" spans="1:15" s="24" customFormat="1" ht="15.75" x14ac:dyDescent="0.25">
      <c r="A60" s="16"/>
      <c r="B60" s="17">
        <v>57</v>
      </c>
      <c r="C60" s="41" t="s">
        <v>126</v>
      </c>
      <c r="D60" s="19" t="s">
        <v>69</v>
      </c>
      <c r="E60" s="19" t="s">
        <v>44</v>
      </c>
      <c r="F60" s="38" t="s">
        <v>20</v>
      </c>
      <c r="G60" s="20" t="s">
        <v>21</v>
      </c>
      <c r="H60" s="43">
        <v>30000</v>
      </c>
      <c r="I60" s="21">
        <v>861</v>
      </c>
      <c r="J60" s="21">
        <v>0</v>
      </c>
      <c r="K60" s="40">
        <v>912</v>
      </c>
      <c r="L60" s="39">
        <v>25</v>
      </c>
      <c r="M60" s="39">
        <v>0</v>
      </c>
      <c r="N60" s="39">
        <v>1798</v>
      </c>
      <c r="O60" s="21">
        <v>28202</v>
      </c>
    </row>
    <row r="61" spans="1:15" s="24" customFormat="1" ht="15.75" x14ac:dyDescent="0.25">
      <c r="A61" s="16"/>
      <c r="B61" s="28">
        <v>59</v>
      </c>
      <c r="C61" s="41" t="s">
        <v>127</v>
      </c>
      <c r="D61" s="19" t="s">
        <v>69</v>
      </c>
      <c r="E61" s="19" t="s">
        <v>44</v>
      </c>
      <c r="F61" s="38" t="s">
        <v>128</v>
      </c>
      <c r="G61" s="20" t="s">
        <v>21</v>
      </c>
      <c r="H61" s="43">
        <v>28500</v>
      </c>
      <c r="I61" s="21">
        <v>817.95</v>
      </c>
      <c r="J61" s="21">
        <v>0</v>
      </c>
      <c r="K61" s="40">
        <v>866.4</v>
      </c>
      <c r="L61" s="39">
        <v>25</v>
      </c>
      <c r="M61" s="39">
        <v>0</v>
      </c>
      <c r="N61" s="39">
        <v>1709.35</v>
      </c>
      <c r="O61" s="21">
        <v>26790.65</v>
      </c>
    </row>
    <row r="62" spans="1:15" s="24" customFormat="1" ht="15.75" x14ac:dyDescent="0.25">
      <c r="A62" s="16">
        <v>58</v>
      </c>
      <c r="B62" s="17">
        <v>54</v>
      </c>
      <c r="C62" s="19" t="s">
        <v>129</v>
      </c>
      <c r="D62" s="19" t="s">
        <v>130</v>
      </c>
      <c r="E62" s="19" t="s">
        <v>85</v>
      </c>
      <c r="F62" s="20" t="s">
        <v>20</v>
      </c>
      <c r="G62" s="20" t="s">
        <v>21</v>
      </c>
      <c r="H62" s="21">
        <v>24150</v>
      </c>
      <c r="I62" s="21">
        <v>693.11</v>
      </c>
      <c r="J62" s="21">
        <v>0</v>
      </c>
      <c r="K62" s="22">
        <v>734.16</v>
      </c>
      <c r="L62" s="23">
        <v>25</v>
      </c>
      <c r="M62" s="21">
        <v>200</v>
      </c>
      <c r="N62" s="21">
        <f>+I62+J62+K62+L62+M62</f>
        <v>1652.27</v>
      </c>
      <c r="O62" s="33">
        <f t="shared" si="0"/>
        <v>22497.73</v>
      </c>
    </row>
    <row r="63" spans="1:15" s="24" customFormat="1" ht="15.75" x14ac:dyDescent="0.25">
      <c r="A63" s="25">
        <v>59</v>
      </c>
      <c r="B63" s="17">
        <v>55</v>
      </c>
      <c r="C63" s="19" t="s">
        <v>131</v>
      </c>
      <c r="D63" s="19" t="s">
        <v>132</v>
      </c>
      <c r="E63" s="19" t="s">
        <v>133</v>
      </c>
      <c r="F63" s="20" t="s">
        <v>32</v>
      </c>
      <c r="G63" s="20" t="s">
        <v>21</v>
      </c>
      <c r="H63" s="21">
        <v>35000</v>
      </c>
      <c r="I63" s="21">
        <v>1004.5</v>
      </c>
      <c r="J63" s="21">
        <v>0</v>
      </c>
      <c r="K63" s="22">
        <v>1064</v>
      </c>
      <c r="L63" s="23">
        <v>25</v>
      </c>
      <c r="M63" s="21">
        <v>200</v>
      </c>
      <c r="N63" s="21">
        <f>+I63+J63+K63+L63+M63</f>
        <v>2293.5</v>
      </c>
      <c r="O63" s="33">
        <f t="shared" si="0"/>
        <v>32706.5</v>
      </c>
    </row>
    <row r="64" spans="1:15" s="32" customFormat="1" ht="15.75" x14ac:dyDescent="0.25">
      <c r="A64" s="35"/>
      <c r="B64" s="28">
        <v>56</v>
      </c>
      <c r="C64" s="29" t="s">
        <v>134</v>
      </c>
      <c r="D64" s="29" t="s">
        <v>89</v>
      </c>
      <c r="E64" s="29" t="s">
        <v>106</v>
      </c>
      <c r="F64" s="30" t="s">
        <v>32</v>
      </c>
      <c r="G64" s="30" t="s">
        <v>21</v>
      </c>
      <c r="H64" s="22">
        <v>14000</v>
      </c>
      <c r="I64" s="22">
        <v>401.8</v>
      </c>
      <c r="J64" s="22">
        <v>0</v>
      </c>
      <c r="K64" s="22">
        <v>425.6</v>
      </c>
      <c r="L64" s="31">
        <v>25</v>
      </c>
      <c r="M64" s="22">
        <v>1350.12</v>
      </c>
      <c r="N64" s="22">
        <f>+I64+K64+L64+M64</f>
        <v>2202.52</v>
      </c>
      <c r="O64" s="36">
        <f t="shared" si="0"/>
        <v>11797.48</v>
      </c>
    </row>
    <row r="65" spans="1:15" s="24" customFormat="1" ht="15.75" x14ac:dyDescent="0.25">
      <c r="A65" s="25"/>
      <c r="B65" s="17">
        <v>57</v>
      </c>
      <c r="C65" s="19" t="s">
        <v>135</v>
      </c>
      <c r="D65" s="19" t="s">
        <v>75</v>
      </c>
      <c r="E65" s="19" t="s">
        <v>28</v>
      </c>
      <c r="F65" s="20" t="s">
        <v>32</v>
      </c>
      <c r="G65" s="20" t="s">
        <v>21</v>
      </c>
      <c r="H65" s="21">
        <v>27000</v>
      </c>
      <c r="I65" s="21">
        <v>774.9</v>
      </c>
      <c r="J65" s="21">
        <v>0</v>
      </c>
      <c r="K65" s="22">
        <v>820.8</v>
      </c>
      <c r="L65" s="23">
        <v>25</v>
      </c>
      <c r="M65" s="21">
        <v>0</v>
      </c>
      <c r="N65" s="21">
        <f t="shared" ref="N65:N83" si="2">+I65+J65+K65+L65+M65</f>
        <v>1620.6999999999998</v>
      </c>
      <c r="O65" s="33">
        <f t="shared" si="0"/>
        <v>25379.3</v>
      </c>
    </row>
    <row r="66" spans="1:15" s="24" customFormat="1" ht="15.75" x14ac:dyDescent="0.25">
      <c r="A66" s="16">
        <v>65</v>
      </c>
      <c r="B66" s="17">
        <v>58</v>
      </c>
      <c r="C66" s="19" t="s">
        <v>136</v>
      </c>
      <c r="D66" s="19" t="s">
        <v>40</v>
      </c>
      <c r="E66" s="19" t="s">
        <v>44</v>
      </c>
      <c r="F66" s="20" t="s">
        <v>32</v>
      </c>
      <c r="G66" s="20" t="s">
        <v>21</v>
      </c>
      <c r="H66" s="21">
        <v>22000</v>
      </c>
      <c r="I66" s="21">
        <v>631.4</v>
      </c>
      <c r="J66" s="21">
        <v>0</v>
      </c>
      <c r="K66" s="22">
        <v>668.8</v>
      </c>
      <c r="L66" s="23">
        <v>25</v>
      </c>
      <c r="M66" s="21">
        <v>200</v>
      </c>
      <c r="N66" s="21">
        <f t="shared" si="2"/>
        <v>1525.1999999999998</v>
      </c>
      <c r="O66" s="33">
        <f t="shared" si="0"/>
        <v>20474.8</v>
      </c>
    </row>
    <row r="67" spans="1:15" s="24" customFormat="1" ht="15.75" x14ac:dyDescent="0.25">
      <c r="A67" s="16"/>
      <c r="B67" s="17">
        <v>59</v>
      </c>
      <c r="C67" s="19" t="s">
        <v>137</v>
      </c>
      <c r="D67" s="19" t="s">
        <v>87</v>
      </c>
      <c r="E67" s="19" t="s">
        <v>44</v>
      </c>
      <c r="F67" s="20" t="s">
        <v>32</v>
      </c>
      <c r="G67" s="20" t="s">
        <v>21</v>
      </c>
      <c r="H67" s="21">
        <v>26000</v>
      </c>
      <c r="I67" s="21">
        <v>746.2</v>
      </c>
      <c r="J67" s="21">
        <v>0</v>
      </c>
      <c r="K67" s="22">
        <v>790.4</v>
      </c>
      <c r="L67" s="23">
        <v>25</v>
      </c>
      <c r="M67" s="21">
        <v>0</v>
      </c>
      <c r="N67" s="21">
        <f t="shared" si="2"/>
        <v>1561.6</v>
      </c>
      <c r="O67" s="33">
        <f t="shared" si="0"/>
        <v>24438.400000000001</v>
      </c>
    </row>
    <row r="68" spans="1:15" s="24" customFormat="1" ht="15.75" x14ac:dyDescent="0.25">
      <c r="A68" s="16"/>
      <c r="B68" s="17">
        <v>60</v>
      </c>
      <c r="C68" s="19" t="s">
        <v>138</v>
      </c>
      <c r="D68" s="19" t="s">
        <v>66</v>
      </c>
      <c r="E68" s="19" t="s">
        <v>31</v>
      </c>
      <c r="F68" s="20" t="s">
        <v>32</v>
      </c>
      <c r="G68" s="20" t="s">
        <v>21</v>
      </c>
      <c r="H68" s="21">
        <v>22000</v>
      </c>
      <c r="I68" s="21">
        <v>631.4</v>
      </c>
      <c r="J68" s="21">
        <v>0</v>
      </c>
      <c r="K68" s="22">
        <v>668.8</v>
      </c>
      <c r="L68" s="23">
        <v>25</v>
      </c>
      <c r="M68" s="21">
        <v>0</v>
      </c>
      <c r="N68" s="21">
        <f t="shared" si="2"/>
        <v>1325.1999999999998</v>
      </c>
      <c r="O68" s="33">
        <f t="shared" si="0"/>
        <v>20674.8</v>
      </c>
    </row>
    <row r="69" spans="1:15" s="24" customFormat="1" ht="15.75" x14ac:dyDescent="0.25">
      <c r="A69" s="16"/>
      <c r="B69" s="17">
        <v>61</v>
      </c>
      <c r="C69" s="19" t="s">
        <v>139</v>
      </c>
      <c r="D69" s="19" t="s">
        <v>140</v>
      </c>
      <c r="E69" s="19" t="s">
        <v>85</v>
      </c>
      <c r="F69" s="20" t="s">
        <v>32</v>
      </c>
      <c r="G69" s="20" t="s">
        <v>21</v>
      </c>
      <c r="H69" s="21">
        <v>14000</v>
      </c>
      <c r="I69" s="21">
        <v>401.8</v>
      </c>
      <c r="J69" s="21">
        <v>0</v>
      </c>
      <c r="K69" s="22">
        <v>425.6</v>
      </c>
      <c r="L69" s="23">
        <v>25</v>
      </c>
      <c r="M69" s="21">
        <v>0</v>
      </c>
      <c r="N69" s="21">
        <f t="shared" si="2"/>
        <v>852.40000000000009</v>
      </c>
      <c r="O69" s="33">
        <f t="shared" si="0"/>
        <v>13147.6</v>
      </c>
    </row>
    <row r="70" spans="1:15" s="24" customFormat="1" ht="15.75" x14ac:dyDescent="0.25">
      <c r="A70" s="16"/>
      <c r="B70" s="17">
        <v>62</v>
      </c>
      <c r="C70" s="19" t="s">
        <v>141</v>
      </c>
      <c r="D70" s="19" t="s">
        <v>75</v>
      </c>
      <c r="E70" s="19" t="s">
        <v>28</v>
      </c>
      <c r="F70" s="20" t="s">
        <v>20</v>
      </c>
      <c r="G70" s="20" t="s">
        <v>21</v>
      </c>
      <c r="H70" s="21">
        <v>20000</v>
      </c>
      <c r="I70" s="21">
        <v>574</v>
      </c>
      <c r="J70" s="21">
        <v>0</v>
      </c>
      <c r="K70" s="22">
        <v>608</v>
      </c>
      <c r="L70" s="23">
        <v>25</v>
      </c>
      <c r="M70" s="21">
        <v>0</v>
      </c>
      <c r="N70" s="21">
        <f t="shared" si="2"/>
        <v>1207</v>
      </c>
      <c r="O70" s="33">
        <f t="shared" si="0"/>
        <v>18793</v>
      </c>
    </row>
    <row r="71" spans="1:15" s="24" customFormat="1" ht="15.75" x14ac:dyDescent="0.25">
      <c r="A71" s="16"/>
      <c r="B71" s="17">
        <v>63</v>
      </c>
      <c r="C71" s="19" t="s">
        <v>142</v>
      </c>
      <c r="D71" s="19" t="s">
        <v>69</v>
      </c>
      <c r="E71" s="19" t="s">
        <v>44</v>
      </c>
      <c r="F71" s="20" t="s">
        <v>20</v>
      </c>
      <c r="G71" s="20" t="s">
        <v>21</v>
      </c>
      <c r="H71" s="21">
        <v>35000</v>
      </c>
      <c r="I71" s="21">
        <v>1004.5</v>
      </c>
      <c r="J71" s="21">
        <v>0</v>
      </c>
      <c r="K71" s="22">
        <v>1064</v>
      </c>
      <c r="L71" s="23">
        <v>25</v>
      </c>
      <c r="M71" s="21">
        <v>0</v>
      </c>
      <c r="N71" s="21">
        <f t="shared" si="2"/>
        <v>2093.5</v>
      </c>
      <c r="O71" s="33">
        <f t="shared" si="0"/>
        <v>32906.5</v>
      </c>
    </row>
    <row r="72" spans="1:15" s="24" customFormat="1" ht="15.75" x14ac:dyDescent="0.25">
      <c r="A72" s="25">
        <v>67</v>
      </c>
      <c r="B72" s="17">
        <v>64</v>
      </c>
      <c r="C72" s="19" t="s">
        <v>143</v>
      </c>
      <c r="D72" s="19" t="s">
        <v>69</v>
      </c>
      <c r="E72" s="19" t="s">
        <v>44</v>
      </c>
      <c r="F72" s="20" t="s">
        <v>32</v>
      </c>
      <c r="G72" s="20" t="s">
        <v>21</v>
      </c>
      <c r="H72" s="21">
        <v>26250</v>
      </c>
      <c r="I72" s="21">
        <v>753.38</v>
      </c>
      <c r="J72" s="21">
        <v>0</v>
      </c>
      <c r="K72" s="22">
        <v>798</v>
      </c>
      <c r="L72" s="23">
        <v>25</v>
      </c>
      <c r="M72" s="21">
        <v>200</v>
      </c>
      <c r="N72" s="21">
        <f t="shared" si="2"/>
        <v>1776.38</v>
      </c>
      <c r="O72" s="33">
        <f t="shared" ref="O72:O124" si="3">+H72-N72</f>
        <v>24473.62</v>
      </c>
    </row>
    <row r="73" spans="1:15" s="24" customFormat="1" ht="15.75" x14ac:dyDescent="0.25">
      <c r="A73" s="25">
        <v>68</v>
      </c>
      <c r="B73" s="17">
        <v>65</v>
      </c>
      <c r="C73" s="19" t="s">
        <v>144</v>
      </c>
      <c r="D73" s="19" t="s">
        <v>145</v>
      </c>
      <c r="E73" s="19" t="s">
        <v>146</v>
      </c>
      <c r="F73" s="20" t="s">
        <v>32</v>
      </c>
      <c r="G73" s="20" t="s">
        <v>21</v>
      </c>
      <c r="H73" s="21">
        <v>40000</v>
      </c>
      <c r="I73" s="21">
        <v>1148</v>
      </c>
      <c r="J73" s="21">
        <v>442.65</v>
      </c>
      <c r="K73" s="22">
        <v>1216</v>
      </c>
      <c r="L73" s="23">
        <v>25</v>
      </c>
      <c r="M73" s="21">
        <v>100</v>
      </c>
      <c r="N73" s="21">
        <f t="shared" si="2"/>
        <v>2931.65</v>
      </c>
      <c r="O73" s="33">
        <f t="shared" si="3"/>
        <v>37068.35</v>
      </c>
    </row>
    <row r="74" spans="1:15" s="24" customFormat="1" ht="15.75" x14ac:dyDescent="0.25">
      <c r="A74" s="16">
        <v>70</v>
      </c>
      <c r="B74" s="17">
        <v>66</v>
      </c>
      <c r="C74" s="19" t="s">
        <v>147</v>
      </c>
      <c r="D74" s="19" t="s">
        <v>75</v>
      </c>
      <c r="E74" s="19" t="s">
        <v>44</v>
      </c>
      <c r="F74" s="20" t="s">
        <v>32</v>
      </c>
      <c r="G74" s="20" t="s">
        <v>21</v>
      </c>
      <c r="H74" s="21">
        <v>19800</v>
      </c>
      <c r="I74" s="21">
        <v>568.26</v>
      </c>
      <c r="J74" s="21">
        <v>0</v>
      </c>
      <c r="K74" s="22">
        <v>601.91999999999996</v>
      </c>
      <c r="L74" s="23">
        <v>25</v>
      </c>
      <c r="M74" s="21">
        <v>100</v>
      </c>
      <c r="N74" s="21">
        <f t="shared" si="2"/>
        <v>1295.1799999999998</v>
      </c>
      <c r="O74" s="33">
        <f t="shared" si="3"/>
        <v>18504.82</v>
      </c>
    </row>
    <row r="75" spans="1:15" s="24" customFormat="1" ht="15.75" x14ac:dyDescent="0.25">
      <c r="A75" s="25">
        <v>74</v>
      </c>
      <c r="B75" s="17">
        <v>67</v>
      </c>
      <c r="C75" s="19" t="s">
        <v>148</v>
      </c>
      <c r="D75" s="19" t="s">
        <v>89</v>
      </c>
      <c r="E75" s="19" t="s">
        <v>85</v>
      </c>
      <c r="F75" s="20" t="s">
        <v>32</v>
      </c>
      <c r="G75" s="20" t="s">
        <v>21</v>
      </c>
      <c r="H75" s="21">
        <v>17400</v>
      </c>
      <c r="I75" s="21">
        <v>499.38</v>
      </c>
      <c r="J75" s="21">
        <v>0</v>
      </c>
      <c r="K75" s="22">
        <v>528.96</v>
      </c>
      <c r="L75" s="23">
        <v>25</v>
      </c>
      <c r="M75" s="21">
        <v>200</v>
      </c>
      <c r="N75" s="21">
        <f t="shared" si="2"/>
        <v>1253.3400000000001</v>
      </c>
      <c r="O75" s="33">
        <f t="shared" si="3"/>
        <v>16146.66</v>
      </c>
    </row>
    <row r="76" spans="1:15" s="24" customFormat="1" ht="15.75" x14ac:dyDescent="0.25">
      <c r="A76" s="16">
        <v>76</v>
      </c>
      <c r="B76" s="17">
        <v>68</v>
      </c>
      <c r="C76" s="19" t="s">
        <v>149</v>
      </c>
      <c r="D76" s="19" t="s">
        <v>150</v>
      </c>
      <c r="E76" s="19" t="s">
        <v>151</v>
      </c>
      <c r="F76" s="20" t="s">
        <v>20</v>
      </c>
      <c r="G76" s="20" t="s">
        <v>21</v>
      </c>
      <c r="H76" s="21">
        <v>50000</v>
      </c>
      <c r="I76" s="21">
        <v>1435</v>
      </c>
      <c r="J76" s="21">
        <v>1854</v>
      </c>
      <c r="K76" s="22">
        <v>1520</v>
      </c>
      <c r="L76" s="23">
        <v>25</v>
      </c>
      <c r="M76" s="21">
        <v>100</v>
      </c>
      <c r="N76" s="21">
        <f t="shared" si="2"/>
        <v>4934</v>
      </c>
      <c r="O76" s="33">
        <f t="shared" si="3"/>
        <v>45066</v>
      </c>
    </row>
    <row r="77" spans="1:15" s="24" customFormat="1" ht="15.75" x14ac:dyDescent="0.25">
      <c r="A77" s="25">
        <v>78</v>
      </c>
      <c r="B77" s="17">
        <v>69</v>
      </c>
      <c r="C77" s="19" t="s">
        <v>152</v>
      </c>
      <c r="D77" s="34" t="s">
        <v>64</v>
      </c>
      <c r="E77" s="19" t="s">
        <v>44</v>
      </c>
      <c r="F77" s="20" t="s">
        <v>20</v>
      </c>
      <c r="G77" s="20" t="s">
        <v>21</v>
      </c>
      <c r="H77" s="21">
        <v>28350</v>
      </c>
      <c r="I77" s="21">
        <v>813.65</v>
      </c>
      <c r="J77" s="21">
        <v>0</v>
      </c>
      <c r="K77" s="22">
        <v>861.84</v>
      </c>
      <c r="L77" s="23">
        <v>25</v>
      </c>
      <c r="M77" s="21">
        <v>220</v>
      </c>
      <c r="N77" s="21">
        <f t="shared" si="2"/>
        <v>1920.49</v>
      </c>
      <c r="O77" s="33">
        <f t="shared" si="3"/>
        <v>26429.51</v>
      </c>
    </row>
    <row r="78" spans="1:15" s="24" customFormat="1" ht="15.75" x14ac:dyDescent="0.25">
      <c r="A78" s="16">
        <v>79</v>
      </c>
      <c r="B78" s="17">
        <v>70</v>
      </c>
      <c r="C78" s="19" t="s">
        <v>153</v>
      </c>
      <c r="D78" s="19" t="s">
        <v>75</v>
      </c>
      <c r="E78" s="19" t="s">
        <v>44</v>
      </c>
      <c r="F78" s="20" t="s">
        <v>32</v>
      </c>
      <c r="G78" s="20" t="s">
        <v>21</v>
      </c>
      <c r="H78" s="21">
        <v>16500</v>
      </c>
      <c r="I78" s="21">
        <v>473.55</v>
      </c>
      <c r="J78" s="21">
        <v>0</v>
      </c>
      <c r="K78" s="22">
        <v>501.6</v>
      </c>
      <c r="L78" s="23">
        <v>25</v>
      </c>
      <c r="M78" s="21">
        <v>100</v>
      </c>
      <c r="N78" s="21">
        <f t="shared" si="2"/>
        <v>1100.1500000000001</v>
      </c>
      <c r="O78" s="33">
        <f t="shared" si="3"/>
        <v>15399.85</v>
      </c>
    </row>
    <row r="79" spans="1:15" s="24" customFormat="1" ht="15.75" x14ac:dyDescent="0.25">
      <c r="A79" s="16"/>
      <c r="B79" s="17">
        <v>71</v>
      </c>
      <c r="C79" s="19" t="s">
        <v>154</v>
      </c>
      <c r="D79" s="19" t="s">
        <v>155</v>
      </c>
      <c r="E79" s="19" t="s">
        <v>44</v>
      </c>
      <c r="F79" s="20" t="s">
        <v>32</v>
      </c>
      <c r="G79" s="20" t="s">
        <v>21</v>
      </c>
      <c r="H79" s="21">
        <v>33000</v>
      </c>
      <c r="I79" s="21">
        <v>947.1</v>
      </c>
      <c r="J79" s="21">
        <v>0</v>
      </c>
      <c r="K79" s="22">
        <v>1003.2</v>
      </c>
      <c r="L79" s="23">
        <v>25</v>
      </c>
      <c r="M79" s="21">
        <v>0</v>
      </c>
      <c r="N79" s="21">
        <f t="shared" si="2"/>
        <v>1975.3000000000002</v>
      </c>
      <c r="O79" s="33">
        <f t="shared" si="3"/>
        <v>31024.7</v>
      </c>
    </row>
    <row r="80" spans="1:15" s="24" customFormat="1" ht="15.75" x14ac:dyDescent="0.25">
      <c r="A80" s="16">
        <v>86</v>
      </c>
      <c r="B80" s="17">
        <v>72</v>
      </c>
      <c r="C80" s="19" t="s">
        <v>156</v>
      </c>
      <c r="D80" s="19" t="s">
        <v>122</v>
      </c>
      <c r="E80" s="19" t="s">
        <v>19</v>
      </c>
      <c r="F80" s="20" t="s">
        <v>20</v>
      </c>
      <c r="G80" s="20" t="s">
        <v>21</v>
      </c>
      <c r="H80" s="21">
        <v>17600</v>
      </c>
      <c r="I80" s="21">
        <v>505.12</v>
      </c>
      <c r="J80" s="21">
        <v>0</v>
      </c>
      <c r="K80" s="22">
        <v>535.04</v>
      </c>
      <c r="L80" s="23">
        <v>25</v>
      </c>
      <c r="M80" s="21">
        <v>100</v>
      </c>
      <c r="N80" s="21">
        <f t="shared" si="2"/>
        <v>1165.1599999999999</v>
      </c>
      <c r="O80" s="33">
        <f t="shared" si="3"/>
        <v>16434.84</v>
      </c>
    </row>
    <row r="81" spans="1:15" s="24" customFormat="1" ht="15.75" x14ac:dyDescent="0.25">
      <c r="A81" s="16">
        <v>87</v>
      </c>
      <c r="B81" s="17">
        <v>73</v>
      </c>
      <c r="C81" s="34" t="s">
        <v>157</v>
      </c>
      <c r="D81" s="34" t="s">
        <v>158</v>
      </c>
      <c r="E81" s="19" t="s">
        <v>44</v>
      </c>
      <c r="F81" s="20" t="s">
        <v>20</v>
      </c>
      <c r="G81" s="20" t="s">
        <v>21</v>
      </c>
      <c r="H81" s="21">
        <v>60000</v>
      </c>
      <c r="I81" s="21">
        <v>1722</v>
      </c>
      <c r="J81" s="21">
        <v>3486.65</v>
      </c>
      <c r="K81" s="22">
        <v>1824</v>
      </c>
      <c r="L81" s="23">
        <v>25</v>
      </c>
      <c r="M81" s="21">
        <v>0</v>
      </c>
      <c r="N81" s="21">
        <f t="shared" si="2"/>
        <v>7057.65</v>
      </c>
      <c r="O81" s="33">
        <f t="shared" si="3"/>
        <v>52942.35</v>
      </c>
    </row>
    <row r="82" spans="1:15" s="24" customFormat="1" ht="15.75" x14ac:dyDescent="0.25">
      <c r="A82" s="16">
        <v>90</v>
      </c>
      <c r="B82" s="17">
        <v>74</v>
      </c>
      <c r="C82" s="19" t="s">
        <v>159</v>
      </c>
      <c r="D82" s="19" t="s">
        <v>160</v>
      </c>
      <c r="E82" s="19" t="s">
        <v>44</v>
      </c>
      <c r="F82" s="20" t="s">
        <v>20</v>
      </c>
      <c r="G82" s="20" t="s">
        <v>21</v>
      </c>
      <c r="H82" s="21">
        <v>31500</v>
      </c>
      <c r="I82" s="21">
        <v>904.05</v>
      </c>
      <c r="J82" s="21">
        <v>0</v>
      </c>
      <c r="K82" s="22">
        <v>957.6</v>
      </c>
      <c r="L82" s="23">
        <v>25</v>
      </c>
      <c r="M82" s="21">
        <v>240</v>
      </c>
      <c r="N82" s="21">
        <f t="shared" si="2"/>
        <v>2126.65</v>
      </c>
      <c r="O82" s="33">
        <f t="shared" si="3"/>
        <v>29373.35</v>
      </c>
    </row>
    <row r="83" spans="1:15" s="24" customFormat="1" ht="15.75" x14ac:dyDescent="0.25">
      <c r="A83" s="25">
        <v>92</v>
      </c>
      <c r="B83" s="17">
        <v>75</v>
      </c>
      <c r="C83" s="19" t="s">
        <v>161</v>
      </c>
      <c r="D83" s="34" t="s">
        <v>64</v>
      </c>
      <c r="E83" s="19" t="s">
        <v>44</v>
      </c>
      <c r="F83" s="20" t="s">
        <v>20</v>
      </c>
      <c r="G83" s="20" t="s">
        <v>21</v>
      </c>
      <c r="H83" s="21">
        <v>28350</v>
      </c>
      <c r="I83" s="21">
        <v>813.65</v>
      </c>
      <c r="J83" s="21">
        <v>0</v>
      </c>
      <c r="K83" s="22">
        <v>861.84</v>
      </c>
      <c r="L83" s="23">
        <v>25</v>
      </c>
      <c r="M83" s="21">
        <v>200</v>
      </c>
      <c r="N83" s="21">
        <f t="shared" si="2"/>
        <v>1900.49</v>
      </c>
      <c r="O83" s="33">
        <f t="shared" si="3"/>
        <v>26449.51</v>
      </c>
    </row>
    <row r="84" spans="1:15" s="24" customFormat="1" ht="15.75" x14ac:dyDescent="0.25">
      <c r="A84" s="25">
        <v>96</v>
      </c>
      <c r="B84" s="17">
        <v>76</v>
      </c>
      <c r="C84" s="34" t="s">
        <v>162</v>
      </c>
      <c r="D84" s="34" t="s">
        <v>64</v>
      </c>
      <c r="E84" s="19" t="s">
        <v>44</v>
      </c>
      <c r="F84" s="20" t="s">
        <v>32</v>
      </c>
      <c r="G84" s="20" t="s">
        <v>21</v>
      </c>
      <c r="H84" s="21">
        <v>28350</v>
      </c>
      <c r="I84" s="21">
        <v>813.65</v>
      </c>
      <c r="J84" s="21">
        <v>0</v>
      </c>
      <c r="K84" s="22">
        <v>861.84</v>
      </c>
      <c r="L84" s="23">
        <v>25</v>
      </c>
      <c r="M84" s="21">
        <v>100</v>
      </c>
      <c r="N84" s="21">
        <f>I84+J84+K84+L84+M84</f>
        <v>1800.49</v>
      </c>
      <c r="O84" s="33">
        <f t="shared" si="3"/>
        <v>26549.51</v>
      </c>
    </row>
    <row r="85" spans="1:15" s="24" customFormat="1" ht="15.75" x14ac:dyDescent="0.25">
      <c r="A85" s="16"/>
      <c r="B85" s="17">
        <v>77</v>
      </c>
      <c r="C85" s="34" t="s">
        <v>163</v>
      </c>
      <c r="D85" s="34" t="s">
        <v>164</v>
      </c>
      <c r="E85" s="19" t="s">
        <v>151</v>
      </c>
      <c r="F85" s="20" t="s">
        <v>32</v>
      </c>
      <c r="G85" s="20" t="s">
        <v>21</v>
      </c>
      <c r="H85" s="21">
        <v>30000</v>
      </c>
      <c r="I85" s="21">
        <v>861</v>
      </c>
      <c r="J85" s="21">
        <v>0</v>
      </c>
      <c r="K85" s="48">
        <v>912</v>
      </c>
      <c r="L85" s="23">
        <v>25</v>
      </c>
      <c r="M85" s="21">
        <v>1350.12</v>
      </c>
      <c r="N85" s="21">
        <f>+I85+J85+K85+L85+M85</f>
        <v>3148.12</v>
      </c>
      <c r="O85" s="33">
        <f t="shared" si="3"/>
        <v>26851.88</v>
      </c>
    </row>
    <row r="86" spans="1:15" s="24" customFormat="1" ht="15.75" x14ac:dyDescent="0.25">
      <c r="A86" s="16">
        <v>104</v>
      </c>
      <c r="B86" s="17">
        <v>78</v>
      </c>
      <c r="C86" s="34" t="s">
        <v>165</v>
      </c>
      <c r="D86" s="34" t="s">
        <v>166</v>
      </c>
      <c r="E86" s="19" t="s">
        <v>44</v>
      </c>
      <c r="F86" s="20" t="s">
        <v>32</v>
      </c>
      <c r="G86" s="20" t="s">
        <v>21</v>
      </c>
      <c r="H86" s="21">
        <v>24150</v>
      </c>
      <c r="I86" s="21">
        <v>693.11</v>
      </c>
      <c r="J86" s="21">
        <v>0</v>
      </c>
      <c r="K86" s="22">
        <v>734.16</v>
      </c>
      <c r="L86" s="23">
        <v>25</v>
      </c>
      <c r="M86" s="21">
        <v>100</v>
      </c>
      <c r="N86" s="21">
        <f>+I86+J86+K86+L86+M86</f>
        <v>1552.27</v>
      </c>
      <c r="O86" s="33">
        <f t="shared" si="3"/>
        <v>22597.73</v>
      </c>
    </row>
    <row r="87" spans="1:15" s="24" customFormat="1" ht="15.75" x14ac:dyDescent="0.25">
      <c r="A87" s="16">
        <v>106</v>
      </c>
      <c r="B87" s="17">
        <v>79</v>
      </c>
      <c r="C87" s="34" t="s">
        <v>167</v>
      </c>
      <c r="D87" s="34" t="s">
        <v>30</v>
      </c>
      <c r="E87" s="19" t="s">
        <v>28</v>
      </c>
      <c r="F87" s="20" t="s">
        <v>32</v>
      </c>
      <c r="G87" s="20" t="s">
        <v>21</v>
      </c>
      <c r="H87" s="21">
        <v>16500</v>
      </c>
      <c r="I87" s="21">
        <v>473.55</v>
      </c>
      <c r="J87" s="21">
        <v>0</v>
      </c>
      <c r="K87" s="22">
        <v>501.6</v>
      </c>
      <c r="L87" s="23">
        <v>25</v>
      </c>
      <c r="M87" s="21">
        <v>100</v>
      </c>
      <c r="N87" s="21">
        <f>+I87+J87+K87+L87+M87</f>
        <v>1100.1500000000001</v>
      </c>
      <c r="O87" s="33">
        <f t="shared" si="3"/>
        <v>15399.85</v>
      </c>
    </row>
    <row r="88" spans="1:15" s="24" customFormat="1" ht="15.75" x14ac:dyDescent="0.25">
      <c r="A88" s="25">
        <v>108</v>
      </c>
      <c r="B88" s="17">
        <v>80</v>
      </c>
      <c r="C88" s="34" t="s">
        <v>168</v>
      </c>
      <c r="D88" s="19" t="s">
        <v>69</v>
      </c>
      <c r="E88" s="19" t="s">
        <v>44</v>
      </c>
      <c r="F88" s="20" t="s">
        <v>32</v>
      </c>
      <c r="G88" s="20" t="s">
        <v>21</v>
      </c>
      <c r="H88" s="21">
        <v>28350</v>
      </c>
      <c r="I88" s="21">
        <v>813.65</v>
      </c>
      <c r="J88" s="21">
        <v>0</v>
      </c>
      <c r="K88" s="22">
        <v>861.84</v>
      </c>
      <c r="L88" s="23">
        <v>25</v>
      </c>
      <c r="M88" s="21">
        <v>100</v>
      </c>
      <c r="N88" s="21">
        <f t="shared" ref="N88:N93" si="4">+I88+J88+K88+L88+M88</f>
        <v>1800.49</v>
      </c>
      <c r="O88" s="33">
        <f t="shared" si="3"/>
        <v>26549.51</v>
      </c>
    </row>
    <row r="89" spans="1:15" s="24" customFormat="1" ht="15.75" x14ac:dyDescent="0.25">
      <c r="A89" s="25"/>
      <c r="B89" s="17">
        <v>81</v>
      </c>
      <c r="C89" s="34" t="s">
        <v>169</v>
      </c>
      <c r="D89" s="19" t="s">
        <v>164</v>
      </c>
      <c r="E89" s="19" t="s">
        <v>123</v>
      </c>
      <c r="F89" s="20" t="s">
        <v>32</v>
      </c>
      <c r="G89" s="20" t="s">
        <v>21</v>
      </c>
      <c r="H89" s="21">
        <v>33000</v>
      </c>
      <c r="I89" s="21">
        <v>947.1</v>
      </c>
      <c r="J89" s="21">
        <v>0</v>
      </c>
      <c r="K89" s="48">
        <v>1003.2</v>
      </c>
      <c r="L89" s="23">
        <v>25</v>
      </c>
      <c r="M89" s="21">
        <v>0</v>
      </c>
      <c r="N89" s="21">
        <f>+I89+K89+L89</f>
        <v>1975.3000000000002</v>
      </c>
      <c r="O89" s="33">
        <f>+H89-N89</f>
        <v>31024.7</v>
      </c>
    </row>
    <row r="90" spans="1:15" s="24" customFormat="1" ht="15.75" x14ac:dyDescent="0.25">
      <c r="A90" s="25"/>
      <c r="B90" s="17">
        <v>82</v>
      </c>
      <c r="C90" s="34" t="s">
        <v>170</v>
      </c>
      <c r="D90" s="19" t="s">
        <v>171</v>
      </c>
      <c r="E90" s="19" t="s">
        <v>28</v>
      </c>
      <c r="F90" s="20" t="s">
        <v>20</v>
      </c>
      <c r="G90" s="20" t="s">
        <v>21</v>
      </c>
      <c r="H90" s="21">
        <v>65000</v>
      </c>
      <c r="I90" s="21">
        <v>1865.5</v>
      </c>
      <c r="J90" s="21">
        <v>4427.55</v>
      </c>
      <c r="K90" s="49">
        <v>1976</v>
      </c>
      <c r="L90" s="23">
        <v>25</v>
      </c>
      <c r="M90" s="21">
        <v>0</v>
      </c>
      <c r="N90" s="21">
        <f>+I90+J90+K90+L90+M90</f>
        <v>8294.0499999999993</v>
      </c>
      <c r="O90" s="33">
        <f t="shared" si="3"/>
        <v>56705.95</v>
      </c>
    </row>
    <row r="91" spans="1:15" s="52" customFormat="1" ht="15.75" x14ac:dyDescent="0.25">
      <c r="A91" s="50">
        <v>10</v>
      </c>
      <c r="B91" s="17">
        <v>83</v>
      </c>
      <c r="C91" s="51" t="s">
        <v>172</v>
      </c>
      <c r="D91" s="19" t="s">
        <v>27</v>
      </c>
      <c r="E91" s="19" t="s">
        <v>28</v>
      </c>
      <c r="F91" s="20" t="s">
        <v>20</v>
      </c>
      <c r="G91" s="20" t="s">
        <v>21</v>
      </c>
      <c r="H91" s="21">
        <v>65000</v>
      </c>
      <c r="I91" s="21">
        <v>1865.5</v>
      </c>
      <c r="J91" s="21">
        <v>4427.55</v>
      </c>
      <c r="K91" s="22">
        <v>1976</v>
      </c>
      <c r="L91" s="21">
        <v>25</v>
      </c>
      <c r="M91" s="21">
        <v>0</v>
      </c>
      <c r="N91" s="21">
        <f t="shared" si="4"/>
        <v>8294.0499999999993</v>
      </c>
      <c r="O91" s="33">
        <f t="shared" si="3"/>
        <v>56705.95</v>
      </c>
    </row>
    <row r="92" spans="1:15" s="24" customFormat="1" ht="15.75" x14ac:dyDescent="0.25">
      <c r="A92" s="16"/>
      <c r="B92" s="17">
        <v>84</v>
      </c>
      <c r="C92" s="34" t="s">
        <v>173</v>
      </c>
      <c r="D92" s="34" t="s">
        <v>34</v>
      </c>
      <c r="E92" s="19" t="s">
        <v>62</v>
      </c>
      <c r="F92" s="20" t="s">
        <v>32</v>
      </c>
      <c r="G92" s="20" t="s">
        <v>21</v>
      </c>
      <c r="H92" s="21">
        <v>23000</v>
      </c>
      <c r="I92" s="21">
        <v>660.1</v>
      </c>
      <c r="J92" s="21">
        <v>0</v>
      </c>
      <c r="K92" s="22">
        <v>699.2</v>
      </c>
      <c r="L92" s="23">
        <v>25</v>
      </c>
      <c r="M92" s="21">
        <v>0</v>
      </c>
      <c r="N92" s="21">
        <f t="shared" si="4"/>
        <v>1384.3000000000002</v>
      </c>
      <c r="O92" s="33">
        <f t="shared" si="3"/>
        <v>21615.7</v>
      </c>
    </row>
    <row r="93" spans="1:15" s="24" customFormat="1" ht="15.75" x14ac:dyDescent="0.25">
      <c r="A93" s="16">
        <v>120</v>
      </c>
      <c r="B93" s="17">
        <v>85</v>
      </c>
      <c r="C93" s="34" t="s">
        <v>174</v>
      </c>
      <c r="D93" s="34" t="s">
        <v>175</v>
      </c>
      <c r="E93" s="19" t="s">
        <v>44</v>
      </c>
      <c r="F93" s="20" t="s">
        <v>32</v>
      </c>
      <c r="G93" s="20" t="s">
        <v>21</v>
      </c>
      <c r="H93" s="21">
        <v>28350</v>
      </c>
      <c r="I93" s="21">
        <v>813.65</v>
      </c>
      <c r="J93" s="21">
        <v>0</v>
      </c>
      <c r="K93" s="22">
        <v>861.84</v>
      </c>
      <c r="L93" s="23">
        <v>25</v>
      </c>
      <c r="M93" s="21">
        <v>100</v>
      </c>
      <c r="N93" s="21">
        <f t="shared" si="4"/>
        <v>1800.49</v>
      </c>
      <c r="O93" s="33">
        <f t="shared" si="3"/>
        <v>26549.51</v>
      </c>
    </row>
    <row r="94" spans="1:15" s="24" customFormat="1" ht="15.75" x14ac:dyDescent="0.25">
      <c r="A94" s="16"/>
      <c r="B94" s="17">
        <v>86</v>
      </c>
      <c r="C94" s="34" t="s">
        <v>176</v>
      </c>
      <c r="D94" s="19" t="s">
        <v>69</v>
      </c>
      <c r="E94" s="19" t="s">
        <v>44</v>
      </c>
      <c r="F94" s="20" t="s">
        <v>20</v>
      </c>
      <c r="G94" s="20" t="s">
        <v>21</v>
      </c>
      <c r="H94" s="21">
        <v>40000</v>
      </c>
      <c r="I94" s="21">
        <v>1148</v>
      </c>
      <c r="J94" s="21">
        <v>442.65</v>
      </c>
      <c r="K94" s="22">
        <v>1216</v>
      </c>
      <c r="L94" s="23">
        <v>25</v>
      </c>
      <c r="M94" s="21">
        <v>0</v>
      </c>
      <c r="N94" s="21">
        <f>+I94+J94+K94+L94</f>
        <v>2831.65</v>
      </c>
      <c r="O94" s="33">
        <f t="shared" si="3"/>
        <v>37168.35</v>
      </c>
    </row>
    <row r="95" spans="1:15" s="56" customFormat="1" ht="14.25" customHeight="1" x14ac:dyDescent="0.25">
      <c r="A95" s="53">
        <v>1</v>
      </c>
      <c r="B95" s="17">
        <v>87</v>
      </c>
      <c r="C95" s="54" t="s">
        <v>177</v>
      </c>
      <c r="D95" s="54" t="s">
        <v>178</v>
      </c>
      <c r="E95" s="34" t="s">
        <v>179</v>
      </c>
      <c r="F95" s="55" t="s">
        <v>32</v>
      </c>
      <c r="G95" s="20" t="s">
        <v>21</v>
      </c>
      <c r="H95" s="33">
        <v>70000</v>
      </c>
      <c r="I95" s="33">
        <v>2009</v>
      </c>
      <c r="J95" s="21">
        <v>5098.43</v>
      </c>
      <c r="K95" s="36">
        <v>2128</v>
      </c>
      <c r="L95" s="21">
        <v>25</v>
      </c>
      <c r="M95" s="21">
        <v>1350.12</v>
      </c>
      <c r="N95" s="21">
        <f t="shared" ref="N95:N97" si="5">+I95+J95+K95+L95+M95</f>
        <v>10610.55</v>
      </c>
      <c r="O95" s="33">
        <f t="shared" si="3"/>
        <v>59389.45</v>
      </c>
    </row>
    <row r="96" spans="1:15" s="24" customFormat="1" ht="15.75" x14ac:dyDescent="0.25">
      <c r="A96" s="25"/>
      <c r="B96" s="17">
        <v>88</v>
      </c>
      <c r="C96" s="34" t="s">
        <v>180</v>
      </c>
      <c r="D96" s="19" t="s">
        <v>27</v>
      </c>
      <c r="E96" s="19" t="s">
        <v>28</v>
      </c>
      <c r="F96" s="20" t="s">
        <v>32</v>
      </c>
      <c r="G96" s="20" t="s">
        <v>21</v>
      </c>
      <c r="H96" s="21">
        <v>65000</v>
      </c>
      <c r="I96" s="21">
        <v>1865.5</v>
      </c>
      <c r="J96" s="21">
        <v>4427.55</v>
      </c>
      <c r="K96" s="22">
        <v>1976</v>
      </c>
      <c r="L96" s="23">
        <v>25</v>
      </c>
      <c r="M96" s="21">
        <v>0</v>
      </c>
      <c r="N96" s="21">
        <f t="shared" si="5"/>
        <v>8294.0499999999993</v>
      </c>
      <c r="O96" s="33">
        <f t="shared" si="3"/>
        <v>56705.95</v>
      </c>
    </row>
    <row r="97" spans="1:15" s="24" customFormat="1" ht="15.75" x14ac:dyDescent="0.25">
      <c r="A97" s="16"/>
      <c r="B97" s="17">
        <v>89</v>
      </c>
      <c r="C97" s="34" t="s">
        <v>181</v>
      </c>
      <c r="D97" s="34" t="s">
        <v>75</v>
      </c>
      <c r="E97" s="19" t="s">
        <v>28</v>
      </c>
      <c r="F97" s="20" t="s">
        <v>32</v>
      </c>
      <c r="G97" s="20" t="s">
        <v>21</v>
      </c>
      <c r="H97" s="21">
        <v>20000</v>
      </c>
      <c r="I97" s="21">
        <v>574</v>
      </c>
      <c r="J97" s="21">
        <v>0</v>
      </c>
      <c r="K97" s="22">
        <v>608</v>
      </c>
      <c r="L97" s="23">
        <v>25</v>
      </c>
      <c r="M97" s="21">
        <v>0</v>
      </c>
      <c r="N97" s="21">
        <f t="shared" si="5"/>
        <v>1207</v>
      </c>
      <c r="O97" s="33">
        <f t="shared" si="3"/>
        <v>18793</v>
      </c>
    </row>
    <row r="98" spans="1:15" s="24" customFormat="1" ht="15.75" x14ac:dyDescent="0.25">
      <c r="A98" s="16"/>
      <c r="B98" s="17">
        <v>90</v>
      </c>
      <c r="C98" s="34" t="s">
        <v>182</v>
      </c>
      <c r="D98" s="19" t="s">
        <v>73</v>
      </c>
      <c r="E98" s="19" t="s">
        <v>44</v>
      </c>
      <c r="F98" s="20" t="s">
        <v>20</v>
      </c>
      <c r="G98" s="20" t="s">
        <v>21</v>
      </c>
      <c r="H98" s="21">
        <v>27000</v>
      </c>
      <c r="I98" s="21">
        <v>774.9</v>
      </c>
      <c r="J98" s="21">
        <v>0</v>
      </c>
      <c r="K98" s="22">
        <v>820.8</v>
      </c>
      <c r="L98" s="23">
        <v>25</v>
      </c>
      <c r="M98" s="21">
        <v>0</v>
      </c>
      <c r="N98" s="21">
        <f t="shared" ref="N98" si="6">I98+J98+K98+L98+M98</f>
        <v>1620.6999999999998</v>
      </c>
      <c r="O98" s="33">
        <f t="shared" si="3"/>
        <v>25379.3</v>
      </c>
    </row>
    <row r="99" spans="1:15" s="24" customFormat="1" ht="15.75" x14ac:dyDescent="0.25">
      <c r="A99" s="16"/>
      <c r="B99" s="17">
        <v>91</v>
      </c>
      <c r="C99" s="34" t="s">
        <v>183</v>
      </c>
      <c r="D99" s="19" t="s">
        <v>69</v>
      </c>
      <c r="E99" s="19" t="s">
        <v>44</v>
      </c>
      <c r="F99" s="20" t="s">
        <v>32</v>
      </c>
      <c r="G99" s="20" t="s">
        <v>21</v>
      </c>
      <c r="H99" s="21">
        <v>35000</v>
      </c>
      <c r="I99" s="21">
        <v>1004.5</v>
      </c>
      <c r="J99" s="21">
        <v>0</v>
      </c>
      <c r="K99" s="22">
        <v>1064</v>
      </c>
      <c r="L99" s="23">
        <v>25</v>
      </c>
      <c r="M99" s="21">
        <v>0</v>
      </c>
      <c r="N99" s="21">
        <f>+I99+K99+L99</f>
        <v>2093.5</v>
      </c>
      <c r="O99" s="33">
        <f>+H99-N99</f>
        <v>32906.5</v>
      </c>
    </row>
    <row r="100" spans="1:15" s="24" customFormat="1" ht="15.75" x14ac:dyDescent="0.25">
      <c r="A100" s="16"/>
      <c r="B100" s="17">
        <v>92</v>
      </c>
      <c r="C100" s="34" t="s">
        <v>184</v>
      </c>
      <c r="D100" s="34" t="s">
        <v>185</v>
      </c>
      <c r="E100" s="19" t="s">
        <v>186</v>
      </c>
      <c r="F100" s="20" t="s">
        <v>32</v>
      </c>
      <c r="G100" s="20" t="s">
        <v>21</v>
      </c>
      <c r="H100" s="21">
        <v>55000</v>
      </c>
      <c r="I100" s="21">
        <v>1578.5</v>
      </c>
      <c r="J100" s="21">
        <v>2559.6799999999998</v>
      </c>
      <c r="K100" s="22">
        <v>1672</v>
      </c>
      <c r="L100" s="23">
        <v>25</v>
      </c>
      <c r="M100" s="21">
        <v>0</v>
      </c>
      <c r="N100" s="21">
        <f t="shared" ref="N100:N124" si="7">+I100+J100+K100+L100+M100</f>
        <v>5835.18</v>
      </c>
      <c r="O100" s="33">
        <f t="shared" si="3"/>
        <v>49164.82</v>
      </c>
    </row>
    <row r="101" spans="1:15" s="24" customFormat="1" ht="15.75" x14ac:dyDescent="0.25">
      <c r="A101" s="16"/>
      <c r="B101" s="17">
        <v>93</v>
      </c>
      <c r="C101" s="34" t="s">
        <v>187</v>
      </c>
      <c r="D101" s="19" t="s">
        <v>27</v>
      </c>
      <c r="E101" s="19" t="s">
        <v>28</v>
      </c>
      <c r="F101" s="20" t="s">
        <v>32</v>
      </c>
      <c r="G101" s="20" t="s">
        <v>21</v>
      </c>
      <c r="H101" s="21">
        <v>100000</v>
      </c>
      <c r="I101" s="21">
        <v>2870</v>
      </c>
      <c r="J101" s="21">
        <v>12105.44</v>
      </c>
      <c r="K101" s="22">
        <v>3040</v>
      </c>
      <c r="L101" s="23">
        <v>25</v>
      </c>
      <c r="M101" s="21">
        <v>0</v>
      </c>
      <c r="N101" s="21">
        <f t="shared" si="7"/>
        <v>18040.440000000002</v>
      </c>
      <c r="O101" s="33">
        <f t="shared" si="3"/>
        <v>81959.56</v>
      </c>
    </row>
    <row r="102" spans="1:15" s="24" customFormat="1" ht="15.75" x14ac:dyDescent="0.25">
      <c r="A102" s="16"/>
      <c r="B102" s="17">
        <v>94</v>
      </c>
      <c r="C102" s="34" t="s">
        <v>188</v>
      </c>
      <c r="D102" s="34" t="s">
        <v>155</v>
      </c>
      <c r="E102" s="19" t="s">
        <v>44</v>
      </c>
      <c r="F102" s="20" t="s">
        <v>20</v>
      </c>
      <c r="G102" s="20" t="s">
        <v>21</v>
      </c>
      <c r="H102" s="21">
        <v>28350</v>
      </c>
      <c r="I102" s="21">
        <v>813.65</v>
      </c>
      <c r="J102" s="21">
        <v>0</v>
      </c>
      <c r="K102" s="22">
        <v>861.84</v>
      </c>
      <c r="L102" s="23">
        <v>25</v>
      </c>
      <c r="M102" s="21">
        <v>0</v>
      </c>
      <c r="N102" s="21">
        <f t="shared" si="7"/>
        <v>1700.49</v>
      </c>
      <c r="O102" s="33">
        <f t="shared" si="3"/>
        <v>26649.51</v>
      </c>
    </row>
    <row r="103" spans="1:15" s="24" customFormat="1" ht="15.75" x14ac:dyDescent="0.25">
      <c r="A103" s="16">
        <v>124</v>
      </c>
      <c r="B103" s="17">
        <v>95</v>
      </c>
      <c r="C103" s="34" t="s">
        <v>189</v>
      </c>
      <c r="D103" s="34" t="s">
        <v>155</v>
      </c>
      <c r="E103" s="19" t="s">
        <v>190</v>
      </c>
      <c r="F103" s="20" t="s">
        <v>20</v>
      </c>
      <c r="G103" s="20" t="s">
        <v>21</v>
      </c>
      <c r="H103" s="21">
        <v>28350</v>
      </c>
      <c r="I103" s="21">
        <v>813.65</v>
      </c>
      <c r="J103" s="21">
        <v>0</v>
      </c>
      <c r="K103" s="22">
        <v>861.84</v>
      </c>
      <c r="L103" s="23">
        <v>25</v>
      </c>
      <c r="M103" s="21">
        <v>100</v>
      </c>
      <c r="N103" s="21">
        <f t="shared" si="7"/>
        <v>1800.49</v>
      </c>
      <c r="O103" s="33">
        <f t="shared" si="3"/>
        <v>26549.51</v>
      </c>
    </row>
    <row r="104" spans="1:15" s="24" customFormat="1" ht="15.75" x14ac:dyDescent="0.25">
      <c r="A104" s="25">
        <v>125</v>
      </c>
      <c r="B104" s="17">
        <v>96</v>
      </c>
      <c r="C104" s="34" t="s">
        <v>191</v>
      </c>
      <c r="D104" s="34" t="s">
        <v>155</v>
      </c>
      <c r="E104" s="19" t="s">
        <v>190</v>
      </c>
      <c r="F104" s="20" t="s">
        <v>20</v>
      </c>
      <c r="G104" s="20" t="s">
        <v>21</v>
      </c>
      <c r="H104" s="21">
        <v>28350</v>
      </c>
      <c r="I104" s="21">
        <v>813.65</v>
      </c>
      <c r="J104" s="21">
        <v>0</v>
      </c>
      <c r="K104" s="22">
        <v>861.84</v>
      </c>
      <c r="L104" s="23">
        <v>25</v>
      </c>
      <c r="M104" s="21">
        <v>100</v>
      </c>
      <c r="N104" s="21">
        <f t="shared" si="7"/>
        <v>1800.49</v>
      </c>
      <c r="O104" s="33">
        <f t="shared" si="3"/>
        <v>26549.51</v>
      </c>
    </row>
    <row r="105" spans="1:15" s="24" customFormat="1" ht="15.75" x14ac:dyDescent="0.25">
      <c r="A105" s="16">
        <v>128</v>
      </c>
      <c r="B105" s="17">
        <v>97</v>
      </c>
      <c r="C105" s="34" t="s">
        <v>192</v>
      </c>
      <c r="D105" s="34" t="s">
        <v>105</v>
      </c>
      <c r="E105" s="34" t="s">
        <v>85</v>
      </c>
      <c r="F105" s="20" t="s">
        <v>20</v>
      </c>
      <c r="G105" s="20" t="s">
        <v>21</v>
      </c>
      <c r="H105" s="21">
        <v>30000</v>
      </c>
      <c r="I105" s="21">
        <v>861</v>
      </c>
      <c r="J105" s="21">
        <v>0</v>
      </c>
      <c r="K105" s="22">
        <v>912</v>
      </c>
      <c r="L105" s="23">
        <v>25</v>
      </c>
      <c r="M105" s="21">
        <v>1350.12</v>
      </c>
      <c r="N105" s="21">
        <f t="shared" si="7"/>
        <v>3148.12</v>
      </c>
      <c r="O105" s="33">
        <f t="shared" si="3"/>
        <v>26851.88</v>
      </c>
    </row>
    <row r="106" spans="1:15" s="24" customFormat="1" ht="15.75" x14ac:dyDescent="0.25">
      <c r="A106" s="25">
        <v>129</v>
      </c>
      <c r="B106" s="17">
        <v>98</v>
      </c>
      <c r="C106" s="34" t="s">
        <v>193</v>
      </c>
      <c r="D106" s="34" t="s">
        <v>51</v>
      </c>
      <c r="E106" s="34" t="s">
        <v>85</v>
      </c>
      <c r="F106" s="20" t="s">
        <v>20</v>
      </c>
      <c r="G106" s="20" t="s">
        <v>21</v>
      </c>
      <c r="H106" s="21">
        <v>20000</v>
      </c>
      <c r="I106" s="21">
        <v>574</v>
      </c>
      <c r="J106" s="21">
        <v>0</v>
      </c>
      <c r="K106" s="22">
        <v>608</v>
      </c>
      <c r="L106" s="23">
        <v>25</v>
      </c>
      <c r="M106" s="21">
        <v>0</v>
      </c>
      <c r="N106" s="21">
        <f t="shared" si="7"/>
        <v>1207</v>
      </c>
      <c r="O106" s="33">
        <f t="shared" si="3"/>
        <v>18793</v>
      </c>
    </row>
    <row r="107" spans="1:15" s="24" customFormat="1" ht="15.75" x14ac:dyDescent="0.25">
      <c r="A107" s="16">
        <v>132</v>
      </c>
      <c r="B107" s="17">
        <v>99</v>
      </c>
      <c r="C107" s="19" t="s">
        <v>194</v>
      </c>
      <c r="D107" s="19" t="s">
        <v>195</v>
      </c>
      <c r="E107" s="19" t="s">
        <v>19</v>
      </c>
      <c r="F107" s="20" t="s">
        <v>20</v>
      </c>
      <c r="G107" s="20" t="s">
        <v>21</v>
      </c>
      <c r="H107" s="21">
        <v>110000</v>
      </c>
      <c r="I107" s="21">
        <v>3157</v>
      </c>
      <c r="J107" s="21">
        <v>14457.69</v>
      </c>
      <c r="K107" s="26">
        <v>3344</v>
      </c>
      <c r="L107" s="23">
        <v>25</v>
      </c>
      <c r="M107" s="21">
        <v>0</v>
      </c>
      <c r="N107" s="21">
        <f t="shared" si="7"/>
        <v>20983.690000000002</v>
      </c>
      <c r="O107" s="33">
        <f t="shared" si="3"/>
        <v>89016.31</v>
      </c>
    </row>
    <row r="108" spans="1:15" s="24" customFormat="1" ht="15.75" x14ac:dyDescent="0.25">
      <c r="A108" s="25">
        <v>133</v>
      </c>
      <c r="B108" s="17">
        <v>100</v>
      </c>
      <c r="C108" s="19" t="s">
        <v>196</v>
      </c>
      <c r="D108" s="19" t="s">
        <v>197</v>
      </c>
      <c r="E108" s="34" t="s">
        <v>85</v>
      </c>
      <c r="F108" s="20" t="s">
        <v>20</v>
      </c>
      <c r="G108" s="20" t="s">
        <v>21</v>
      </c>
      <c r="H108" s="21">
        <v>24000</v>
      </c>
      <c r="I108" s="21">
        <v>688.8</v>
      </c>
      <c r="J108" s="21">
        <v>0</v>
      </c>
      <c r="K108" s="26">
        <v>729.6</v>
      </c>
      <c r="L108" s="23">
        <v>25</v>
      </c>
      <c r="M108" s="21">
        <v>0</v>
      </c>
      <c r="N108" s="21">
        <f t="shared" si="7"/>
        <v>1443.4</v>
      </c>
      <c r="O108" s="33">
        <f t="shared" si="3"/>
        <v>22556.6</v>
      </c>
    </row>
    <row r="109" spans="1:15" s="24" customFormat="1" ht="15.75" x14ac:dyDescent="0.25">
      <c r="A109" s="25">
        <v>134</v>
      </c>
      <c r="B109" s="17">
        <v>101</v>
      </c>
      <c r="C109" s="19" t="s">
        <v>198</v>
      </c>
      <c r="D109" s="19" t="s">
        <v>69</v>
      </c>
      <c r="E109" s="19" t="s">
        <v>190</v>
      </c>
      <c r="F109" s="20" t="s">
        <v>20</v>
      </c>
      <c r="G109" s="20" t="s">
        <v>21</v>
      </c>
      <c r="H109" s="21">
        <v>38000</v>
      </c>
      <c r="I109" s="21">
        <v>1090.5999999999999</v>
      </c>
      <c r="J109" s="21">
        <v>0</v>
      </c>
      <c r="K109" s="21">
        <v>1155.2</v>
      </c>
      <c r="L109" s="23">
        <v>25</v>
      </c>
      <c r="M109" s="21">
        <v>0</v>
      </c>
      <c r="N109" s="21">
        <f>+I109+K109+L109</f>
        <v>2270.8000000000002</v>
      </c>
      <c r="O109" s="33">
        <f>+H109-N109</f>
        <v>35729.199999999997</v>
      </c>
    </row>
    <row r="110" spans="1:15" s="24" customFormat="1" ht="15.75" x14ac:dyDescent="0.25">
      <c r="A110" s="16">
        <v>135</v>
      </c>
      <c r="B110" s="17">
        <v>102</v>
      </c>
      <c r="C110" s="19" t="s">
        <v>199</v>
      </c>
      <c r="D110" s="19" t="s">
        <v>103</v>
      </c>
      <c r="E110" s="34" t="s">
        <v>85</v>
      </c>
      <c r="F110" s="20" t="s">
        <v>20</v>
      </c>
      <c r="G110" s="20" t="s">
        <v>21</v>
      </c>
      <c r="H110" s="21">
        <v>20000</v>
      </c>
      <c r="I110" s="21">
        <v>574</v>
      </c>
      <c r="J110" s="21">
        <v>0</v>
      </c>
      <c r="K110" s="26">
        <v>608</v>
      </c>
      <c r="L110" s="23">
        <v>25</v>
      </c>
      <c r="M110" s="21">
        <v>0</v>
      </c>
      <c r="N110" s="21">
        <f>+I110+J110+K110+L110+M110</f>
        <v>1207</v>
      </c>
      <c r="O110" s="33">
        <f>+H110-N110</f>
        <v>18793</v>
      </c>
    </row>
    <row r="111" spans="1:15" s="24" customFormat="1" ht="15.75" x14ac:dyDescent="0.25">
      <c r="A111" s="16">
        <v>136</v>
      </c>
      <c r="B111" s="17">
        <v>103</v>
      </c>
      <c r="C111" s="19" t="s">
        <v>200</v>
      </c>
      <c r="D111" s="19" t="s">
        <v>201</v>
      </c>
      <c r="E111" s="19" t="s">
        <v>85</v>
      </c>
      <c r="F111" s="20" t="s">
        <v>32</v>
      </c>
      <c r="G111" s="20" t="s">
        <v>21</v>
      </c>
      <c r="H111" s="21">
        <v>28000</v>
      </c>
      <c r="I111" s="21">
        <v>803.6</v>
      </c>
      <c r="J111" s="21">
        <v>0</v>
      </c>
      <c r="K111" s="26">
        <v>851.2</v>
      </c>
      <c r="L111" s="23">
        <v>25</v>
      </c>
      <c r="M111" s="21">
        <v>0</v>
      </c>
      <c r="N111" s="21">
        <f t="shared" si="7"/>
        <v>1679.8000000000002</v>
      </c>
      <c r="O111" s="33">
        <f t="shared" si="3"/>
        <v>26320.2</v>
      </c>
    </row>
    <row r="112" spans="1:15" s="24" customFormat="1" ht="15.75" x14ac:dyDescent="0.25">
      <c r="A112" s="25">
        <v>138</v>
      </c>
      <c r="B112" s="17">
        <v>104</v>
      </c>
      <c r="C112" s="19" t="s">
        <v>202</v>
      </c>
      <c r="D112" s="19" t="s">
        <v>201</v>
      </c>
      <c r="E112" s="34" t="s">
        <v>85</v>
      </c>
      <c r="F112" s="20" t="s">
        <v>20</v>
      </c>
      <c r="G112" s="20" t="s">
        <v>21</v>
      </c>
      <c r="H112" s="21">
        <v>25000</v>
      </c>
      <c r="I112" s="21">
        <v>717.5</v>
      </c>
      <c r="J112" s="21">
        <v>0</v>
      </c>
      <c r="K112" s="26">
        <v>760</v>
      </c>
      <c r="L112" s="23">
        <v>25</v>
      </c>
      <c r="M112" s="21">
        <v>0</v>
      </c>
      <c r="N112" s="21">
        <f t="shared" si="7"/>
        <v>1502.5</v>
      </c>
      <c r="O112" s="33">
        <f t="shared" si="3"/>
        <v>23497.5</v>
      </c>
    </row>
    <row r="113" spans="1:15" s="24" customFormat="1" ht="15.75" x14ac:dyDescent="0.25">
      <c r="A113" s="16"/>
      <c r="B113" s="17">
        <v>105</v>
      </c>
      <c r="C113" s="19" t="s">
        <v>203</v>
      </c>
      <c r="D113" s="19" t="s">
        <v>204</v>
      </c>
      <c r="E113" s="34" t="s">
        <v>190</v>
      </c>
      <c r="F113" s="20" t="s">
        <v>32</v>
      </c>
      <c r="G113" s="20" t="s">
        <v>21</v>
      </c>
      <c r="H113" s="21">
        <v>80000</v>
      </c>
      <c r="I113" s="21">
        <v>2296</v>
      </c>
      <c r="J113" s="21">
        <v>7400.94</v>
      </c>
      <c r="K113" s="21">
        <v>2432</v>
      </c>
      <c r="L113" s="21">
        <v>25</v>
      </c>
      <c r="M113" s="21">
        <v>0</v>
      </c>
      <c r="N113" s="21">
        <f t="shared" si="7"/>
        <v>12153.939999999999</v>
      </c>
      <c r="O113" s="21">
        <f t="shared" si="3"/>
        <v>67846.06</v>
      </c>
    </row>
    <row r="114" spans="1:15" s="24" customFormat="1" ht="15.75" x14ac:dyDescent="0.25">
      <c r="A114" s="16"/>
      <c r="B114" s="17">
        <v>106</v>
      </c>
      <c r="C114" s="19" t="s">
        <v>205</v>
      </c>
      <c r="D114" s="19" t="s">
        <v>206</v>
      </c>
      <c r="E114" s="19" t="s">
        <v>19</v>
      </c>
      <c r="F114" s="20" t="s">
        <v>20</v>
      </c>
      <c r="G114" s="20" t="s">
        <v>21</v>
      </c>
      <c r="H114" s="21">
        <v>80000</v>
      </c>
      <c r="I114" s="21">
        <v>2296</v>
      </c>
      <c r="J114" s="21">
        <v>7400.94</v>
      </c>
      <c r="K114" s="21">
        <v>2432</v>
      </c>
      <c r="L114" s="21">
        <v>25</v>
      </c>
      <c r="M114" s="21">
        <v>0</v>
      </c>
      <c r="N114" s="21">
        <f t="shared" si="7"/>
        <v>12153.939999999999</v>
      </c>
      <c r="O114" s="21">
        <f t="shared" si="3"/>
        <v>67846.06</v>
      </c>
    </row>
    <row r="115" spans="1:15" s="24" customFormat="1" ht="14.25" customHeight="1" x14ac:dyDescent="0.25">
      <c r="A115" s="16"/>
      <c r="B115" s="17">
        <v>107</v>
      </c>
      <c r="C115" s="19" t="s">
        <v>207</v>
      </c>
      <c r="D115" s="19" t="s">
        <v>195</v>
      </c>
      <c r="E115" s="34" t="s">
        <v>208</v>
      </c>
      <c r="F115" s="20" t="s">
        <v>20</v>
      </c>
      <c r="G115" s="20" t="s">
        <v>21</v>
      </c>
      <c r="H115" s="21">
        <v>80000</v>
      </c>
      <c r="I115" s="21">
        <v>2296</v>
      </c>
      <c r="J115" s="21">
        <v>7400.94</v>
      </c>
      <c r="K115" s="21">
        <v>2432</v>
      </c>
      <c r="L115" s="21">
        <v>25</v>
      </c>
      <c r="M115" s="21">
        <v>0</v>
      </c>
      <c r="N115" s="21">
        <f t="shared" si="7"/>
        <v>12153.939999999999</v>
      </c>
      <c r="O115" s="33">
        <f t="shared" si="3"/>
        <v>67846.06</v>
      </c>
    </row>
    <row r="116" spans="1:15" s="24" customFormat="1" ht="14.25" customHeight="1" x14ac:dyDescent="0.25">
      <c r="A116" s="16"/>
      <c r="B116" s="17">
        <v>108</v>
      </c>
      <c r="C116" s="19" t="s">
        <v>209</v>
      </c>
      <c r="D116" s="19" t="s">
        <v>27</v>
      </c>
      <c r="E116" s="34" t="s">
        <v>28</v>
      </c>
      <c r="F116" s="20" t="s">
        <v>20</v>
      </c>
      <c r="G116" s="20" t="s">
        <v>21</v>
      </c>
      <c r="H116" s="21">
        <v>65000</v>
      </c>
      <c r="I116" s="21">
        <v>1865.5</v>
      </c>
      <c r="J116" s="21">
        <v>4427.55</v>
      </c>
      <c r="K116" s="21">
        <v>1976</v>
      </c>
      <c r="L116" s="21">
        <v>25</v>
      </c>
      <c r="M116" s="21">
        <v>0</v>
      </c>
      <c r="N116" s="21">
        <f t="shared" si="7"/>
        <v>8294.0499999999993</v>
      </c>
      <c r="O116" s="33">
        <f t="shared" si="3"/>
        <v>56705.95</v>
      </c>
    </row>
    <row r="117" spans="1:15" s="24" customFormat="1" ht="15.75" x14ac:dyDescent="0.25">
      <c r="A117" s="16"/>
      <c r="B117" s="17">
        <v>109</v>
      </c>
      <c r="C117" s="18" t="s">
        <v>210</v>
      </c>
      <c r="D117" s="19" t="s">
        <v>103</v>
      </c>
      <c r="E117" s="19" t="s">
        <v>85</v>
      </c>
      <c r="F117" s="20" t="s">
        <v>20</v>
      </c>
      <c r="G117" s="20" t="s">
        <v>21</v>
      </c>
      <c r="H117" s="21">
        <v>17000</v>
      </c>
      <c r="I117" s="21">
        <v>487.9</v>
      </c>
      <c r="J117" s="21">
        <v>0</v>
      </c>
      <c r="K117" s="26">
        <v>516.79999999999995</v>
      </c>
      <c r="L117" s="23">
        <v>25</v>
      </c>
      <c r="M117" s="21">
        <v>0</v>
      </c>
      <c r="N117" s="21">
        <f t="shared" si="7"/>
        <v>1029.6999999999998</v>
      </c>
      <c r="O117" s="33">
        <f t="shared" si="3"/>
        <v>15970.3</v>
      </c>
    </row>
    <row r="118" spans="1:15" s="24" customFormat="1" ht="14.25" customHeight="1" x14ac:dyDescent="0.25">
      <c r="A118" s="16"/>
      <c r="B118" s="17">
        <v>110</v>
      </c>
      <c r="C118" s="19" t="s">
        <v>211</v>
      </c>
      <c r="D118" s="19" t="s">
        <v>212</v>
      </c>
      <c r="E118" s="19" t="s">
        <v>190</v>
      </c>
      <c r="F118" s="20" t="s">
        <v>20</v>
      </c>
      <c r="G118" s="20" t="s">
        <v>21</v>
      </c>
      <c r="H118" s="21">
        <v>30000</v>
      </c>
      <c r="I118" s="21">
        <v>861</v>
      </c>
      <c r="J118" s="21">
        <v>0</v>
      </c>
      <c r="K118" s="21">
        <v>912</v>
      </c>
      <c r="L118" s="21">
        <v>25</v>
      </c>
      <c r="M118" s="21">
        <v>0</v>
      </c>
      <c r="N118" s="21">
        <f t="shared" si="7"/>
        <v>1798</v>
      </c>
      <c r="O118" s="33">
        <f t="shared" si="3"/>
        <v>28202</v>
      </c>
    </row>
    <row r="119" spans="1:15" s="24" customFormat="1" ht="15.75" x14ac:dyDescent="0.25">
      <c r="A119" s="16"/>
      <c r="B119" s="17">
        <v>111</v>
      </c>
      <c r="C119" s="18" t="s">
        <v>213</v>
      </c>
      <c r="D119" s="18" t="s">
        <v>108</v>
      </c>
      <c r="E119" s="34" t="s">
        <v>85</v>
      </c>
      <c r="F119" s="20" t="s">
        <v>20</v>
      </c>
      <c r="G119" s="20" t="s">
        <v>21</v>
      </c>
      <c r="H119" s="21">
        <v>32000</v>
      </c>
      <c r="I119" s="21">
        <v>918.4</v>
      </c>
      <c r="J119" s="21">
        <v>0</v>
      </c>
      <c r="K119" s="26">
        <v>972.8</v>
      </c>
      <c r="L119" s="23">
        <v>25</v>
      </c>
      <c r="M119" s="21">
        <v>0</v>
      </c>
      <c r="N119" s="21">
        <f t="shared" si="7"/>
        <v>1916.1999999999998</v>
      </c>
      <c r="O119" s="33">
        <f t="shared" si="3"/>
        <v>30083.8</v>
      </c>
    </row>
    <row r="120" spans="1:15" s="24" customFormat="1" ht="15.75" x14ac:dyDescent="0.25">
      <c r="A120" s="16"/>
      <c r="B120" s="17">
        <v>112</v>
      </c>
      <c r="C120" s="18" t="s">
        <v>214</v>
      </c>
      <c r="D120" s="18" t="s">
        <v>206</v>
      </c>
      <c r="E120" s="19" t="s">
        <v>19</v>
      </c>
      <c r="F120" s="20" t="s">
        <v>20</v>
      </c>
      <c r="G120" s="20" t="s">
        <v>21</v>
      </c>
      <c r="H120" s="21">
        <v>77000</v>
      </c>
      <c r="I120" s="21">
        <v>2209.9</v>
      </c>
      <c r="J120" s="21">
        <v>6695.26</v>
      </c>
      <c r="K120" s="26">
        <v>2340.8000000000002</v>
      </c>
      <c r="L120" s="23">
        <v>25</v>
      </c>
      <c r="M120" s="21">
        <v>0</v>
      </c>
      <c r="N120" s="21">
        <f t="shared" si="7"/>
        <v>11270.96</v>
      </c>
      <c r="O120" s="33">
        <f t="shared" si="3"/>
        <v>65729.040000000008</v>
      </c>
    </row>
    <row r="121" spans="1:15" s="24" customFormat="1" ht="15.75" x14ac:dyDescent="0.25">
      <c r="A121" s="16"/>
      <c r="B121" s="17">
        <v>113</v>
      </c>
      <c r="C121" s="18" t="s">
        <v>215</v>
      </c>
      <c r="D121" s="18" t="s">
        <v>216</v>
      </c>
      <c r="E121" s="19" t="s">
        <v>44</v>
      </c>
      <c r="F121" s="20" t="s">
        <v>20</v>
      </c>
      <c r="G121" s="20" t="s">
        <v>21</v>
      </c>
      <c r="H121" s="21">
        <v>30000</v>
      </c>
      <c r="I121" s="21">
        <v>861</v>
      </c>
      <c r="J121" s="21">
        <v>0</v>
      </c>
      <c r="K121" s="26">
        <v>912</v>
      </c>
      <c r="L121" s="23">
        <v>25</v>
      </c>
      <c r="M121" s="21">
        <v>0</v>
      </c>
      <c r="N121" s="21">
        <f t="shared" si="7"/>
        <v>1798</v>
      </c>
      <c r="O121" s="33">
        <f t="shared" si="3"/>
        <v>28202</v>
      </c>
    </row>
    <row r="122" spans="1:15" s="24" customFormat="1" ht="15.75" x14ac:dyDescent="0.25">
      <c r="A122" s="16"/>
      <c r="B122" s="17">
        <v>114</v>
      </c>
      <c r="C122" s="18" t="s">
        <v>217</v>
      </c>
      <c r="D122" s="18" t="s">
        <v>218</v>
      </c>
      <c r="E122" s="19" t="s">
        <v>219</v>
      </c>
      <c r="F122" s="20" t="s">
        <v>32</v>
      </c>
      <c r="G122" s="20" t="s">
        <v>21</v>
      </c>
      <c r="H122" s="23">
        <v>70000</v>
      </c>
      <c r="I122" s="23">
        <v>2009</v>
      </c>
      <c r="J122" s="21">
        <v>0</v>
      </c>
      <c r="K122" s="23">
        <v>2128</v>
      </c>
      <c r="L122" s="23">
        <v>25</v>
      </c>
      <c r="M122" s="23">
        <v>0</v>
      </c>
      <c r="N122" s="21">
        <f t="shared" si="7"/>
        <v>4162</v>
      </c>
      <c r="O122" s="33">
        <f t="shared" si="3"/>
        <v>65838</v>
      </c>
    </row>
    <row r="123" spans="1:15" s="24" customFormat="1" ht="15.75" x14ac:dyDescent="0.25">
      <c r="A123" s="16"/>
      <c r="B123" s="17">
        <v>115</v>
      </c>
      <c r="C123" s="18" t="s">
        <v>220</v>
      </c>
      <c r="D123" s="18" t="s">
        <v>34</v>
      </c>
      <c r="E123" s="19" t="s">
        <v>28</v>
      </c>
      <c r="F123" s="20" t="s">
        <v>32</v>
      </c>
      <c r="G123" s="20" t="s">
        <v>21</v>
      </c>
      <c r="H123" s="23">
        <v>25000</v>
      </c>
      <c r="I123" s="23">
        <v>717.5</v>
      </c>
      <c r="J123" s="21">
        <v>0</v>
      </c>
      <c r="K123" s="57">
        <v>760</v>
      </c>
      <c r="L123" s="23">
        <v>25</v>
      </c>
      <c r="M123" s="23">
        <v>0</v>
      </c>
      <c r="N123" s="21">
        <f t="shared" si="7"/>
        <v>1502.5</v>
      </c>
      <c r="O123" s="33">
        <f t="shared" si="3"/>
        <v>23497.5</v>
      </c>
    </row>
    <row r="124" spans="1:15" s="32" customFormat="1" ht="15.75" x14ac:dyDescent="0.25">
      <c r="A124" s="27"/>
      <c r="B124" s="28">
        <v>116</v>
      </c>
      <c r="C124" s="58" t="s">
        <v>221</v>
      </c>
      <c r="D124" s="58" t="s">
        <v>34</v>
      </c>
      <c r="E124" s="29" t="s">
        <v>31</v>
      </c>
      <c r="F124" s="30" t="s">
        <v>32</v>
      </c>
      <c r="G124" s="30" t="s">
        <v>21</v>
      </c>
      <c r="H124" s="22">
        <v>23000</v>
      </c>
      <c r="I124" s="22">
        <v>660.1</v>
      </c>
      <c r="J124" s="22">
        <v>0</v>
      </c>
      <c r="K124" s="48">
        <v>699.2</v>
      </c>
      <c r="L124" s="31">
        <v>25</v>
      </c>
      <c r="M124" s="22">
        <v>1350.12</v>
      </c>
      <c r="N124" s="22">
        <f t="shared" si="7"/>
        <v>2734.42</v>
      </c>
      <c r="O124" s="36">
        <f t="shared" si="3"/>
        <v>20265.580000000002</v>
      </c>
    </row>
    <row r="125" spans="1:15" s="32" customFormat="1" ht="15.75" x14ac:dyDescent="0.25">
      <c r="A125" s="27"/>
      <c r="B125" s="28">
        <v>117</v>
      </c>
      <c r="C125" s="58" t="s">
        <v>222</v>
      </c>
      <c r="D125" s="58" t="s">
        <v>223</v>
      </c>
      <c r="E125" s="29" t="s">
        <v>62</v>
      </c>
      <c r="F125" s="30" t="s">
        <v>20</v>
      </c>
      <c r="G125" s="30" t="s">
        <v>21</v>
      </c>
      <c r="H125" s="22">
        <v>35000</v>
      </c>
      <c r="I125" s="22">
        <v>1004.5</v>
      </c>
      <c r="J125" s="22">
        <v>0</v>
      </c>
      <c r="K125" s="22">
        <v>1064</v>
      </c>
      <c r="L125" s="31">
        <v>25</v>
      </c>
      <c r="M125" s="22">
        <v>0</v>
      </c>
      <c r="N125" s="22">
        <f>+I125+K125+L125</f>
        <v>2093.5</v>
      </c>
      <c r="O125" s="36">
        <f>+H125-N125</f>
        <v>32906.5</v>
      </c>
    </row>
    <row r="126" spans="1:15" s="24" customFormat="1" ht="15.75" x14ac:dyDescent="0.25">
      <c r="A126" s="16"/>
      <c r="B126" s="17">
        <v>118</v>
      </c>
      <c r="C126" s="18" t="s">
        <v>224</v>
      </c>
      <c r="D126" s="34" t="s">
        <v>155</v>
      </c>
      <c r="E126" s="34" t="s">
        <v>225</v>
      </c>
      <c r="F126" s="20" t="s">
        <v>20</v>
      </c>
      <c r="G126" s="20" t="s">
        <v>21</v>
      </c>
      <c r="H126" s="21">
        <v>27000</v>
      </c>
      <c r="I126" s="21">
        <v>774.9</v>
      </c>
      <c r="J126" s="21">
        <v>0</v>
      </c>
      <c r="K126" s="26">
        <v>820.8</v>
      </c>
      <c r="L126" s="23">
        <v>25</v>
      </c>
      <c r="M126" s="21">
        <v>0</v>
      </c>
      <c r="N126" s="21">
        <f t="shared" ref="N126:N140" si="8">+I126+J126+K126+L126+M126</f>
        <v>1620.6999999999998</v>
      </c>
      <c r="O126" s="33">
        <f t="shared" ref="O126:O146" si="9">+H126-N126</f>
        <v>25379.3</v>
      </c>
    </row>
    <row r="127" spans="1:15" s="24" customFormat="1" ht="15.75" x14ac:dyDescent="0.25">
      <c r="A127" s="16"/>
      <c r="B127" s="17">
        <v>119</v>
      </c>
      <c r="C127" s="18" t="s">
        <v>226</v>
      </c>
      <c r="D127" s="18" t="s">
        <v>73</v>
      </c>
      <c r="E127" s="34" t="s">
        <v>225</v>
      </c>
      <c r="F127" s="20" t="s">
        <v>20</v>
      </c>
      <c r="G127" s="20" t="s">
        <v>21</v>
      </c>
      <c r="H127" s="21">
        <v>27000</v>
      </c>
      <c r="I127" s="21">
        <v>774.9</v>
      </c>
      <c r="J127" s="21">
        <v>0</v>
      </c>
      <c r="K127" s="26">
        <v>820.8</v>
      </c>
      <c r="L127" s="23">
        <v>25</v>
      </c>
      <c r="M127" s="21">
        <v>0</v>
      </c>
      <c r="N127" s="21">
        <f t="shared" si="8"/>
        <v>1620.6999999999998</v>
      </c>
      <c r="O127" s="33">
        <f t="shared" si="9"/>
        <v>25379.3</v>
      </c>
    </row>
    <row r="128" spans="1:15" s="24" customFormat="1" ht="15.75" x14ac:dyDescent="0.25">
      <c r="A128" s="16"/>
      <c r="B128" s="17">
        <v>120</v>
      </c>
      <c r="C128" s="18" t="s">
        <v>227</v>
      </c>
      <c r="D128" s="18" t="s">
        <v>84</v>
      </c>
      <c r="E128" s="19" t="s">
        <v>85</v>
      </c>
      <c r="F128" s="20" t="s">
        <v>20</v>
      </c>
      <c r="G128" s="20" t="s">
        <v>21</v>
      </c>
      <c r="H128" s="23">
        <v>26000</v>
      </c>
      <c r="I128" s="23">
        <v>746.2</v>
      </c>
      <c r="J128" s="21">
        <v>0</v>
      </c>
      <c r="K128" s="57">
        <v>790.4</v>
      </c>
      <c r="L128" s="23">
        <v>25</v>
      </c>
      <c r="M128" s="23">
        <v>0</v>
      </c>
      <c r="N128" s="21">
        <f t="shared" si="8"/>
        <v>1561.6</v>
      </c>
      <c r="O128" s="33">
        <f t="shared" si="9"/>
        <v>24438.400000000001</v>
      </c>
    </row>
    <row r="129" spans="1:15" s="24" customFormat="1" ht="15.75" x14ac:dyDescent="0.25">
      <c r="A129" s="16"/>
      <c r="B129" s="17">
        <v>121</v>
      </c>
      <c r="C129" s="18" t="s">
        <v>228</v>
      </c>
      <c r="D129" s="18" t="s">
        <v>229</v>
      </c>
      <c r="E129" s="19" t="s">
        <v>31</v>
      </c>
      <c r="F129" s="20" t="s">
        <v>32</v>
      </c>
      <c r="G129" s="20" t="s">
        <v>21</v>
      </c>
      <c r="H129" s="23">
        <v>15000</v>
      </c>
      <c r="I129" s="23">
        <v>430.5</v>
      </c>
      <c r="J129" s="21">
        <v>0</v>
      </c>
      <c r="K129" s="57">
        <v>456</v>
      </c>
      <c r="L129" s="23">
        <v>25</v>
      </c>
      <c r="M129" s="23">
        <v>0</v>
      </c>
      <c r="N129" s="21">
        <f t="shared" si="8"/>
        <v>911.5</v>
      </c>
      <c r="O129" s="33">
        <f t="shared" si="9"/>
        <v>14088.5</v>
      </c>
    </row>
    <row r="130" spans="1:15" s="24" customFormat="1" ht="15.75" x14ac:dyDescent="0.25">
      <c r="A130" s="16"/>
      <c r="B130" s="17">
        <v>122</v>
      </c>
      <c r="C130" s="18" t="s">
        <v>230</v>
      </c>
      <c r="D130" s="18" t="s">
        <v>34</v>
      </c>
      <c r="E130" s="19" t="s">
        <v>31</v>
      </c>
      <c r="F130" s="20" t="s">
        <v>32</v>
      </c>
      <c r="G130" s="20" t="s">
        <v>21</v>
      </c>
      <c r="H130" s="23">
        <v>25000</v>
      </c>
      <c r="I130" s="23">
        <v>717.5</v>
      </c>
      <c r="J130" s="21">
        <v>0</v>
      </c>
      <c r="K130" s="57">
        <v>760</v>
      </c>
      <c r="L130" s="23">
        <v>25</v>
      </c>
      <c r="M130" s="23">
        <v>0</v>
      </c>
      <c r="N130" s="21">
        <f>+I130+J130+K130+L130+M130</f>
        <v>1502.5</v>
      </c>
      <c r="O130" s="33">
        <f>+H130-N130</f>
        <v>23497.5</v>
      </c>
    </row>
    <row r="131" spans="1:15" s="24" customFormat="1" ht="15.75" x14ac:dyDescent="0.25">
      <c r="A131" s="16"/>
      <c r="B131" s="17">
        <v>123</v>
      </c>
      <c r="C131" s="18" t="s">
        <v>231</v>
      </c>
      <c r="D131" s="18" t="s">
        <v>34</v>
      </c>
      <c r="E131" s="19" t="s">
        <v>232</v>
      </c>
      <c r="F131" s="20" t="s">
        <v>32</v>
      </c>
      <c r="G131" s="20" t="s">
        <v>21</v>
      </c>
      <c r="H131" s="23">
        <v>20000</v>
      </c>
      <c r="I131" s="23">
        <v>574</v>
      </c>
      <c r="J131" s="21">
        <v>0</v>
      </c>
      <c r="K131" s="57">
        <v>608</v>
      </c>
      <c r="L131" s="23">
        <v>25</v>
      </c>
      <c r="M131" s="23">
        <v>0</v>
      </c>
      <c r="N131" s="21">
        <f>+I131+J131+K131+L131+M131</f>
        <v>1207</v>
      </c>
      <c r="O131" s="33">
        <f>+H131-N131</f>
        <v>18793</v>
      </c>
    </row>
    <row r="132" spans="1:15" s="24" customFormat="1" ht="15.75" x14ac:dyDescent="0.25">
      <c r="A132" s="16"/>
      <c r="B132" s="17">
        <v>124</v>
      </c>
      <c r="C132" s="18" t="s">
        <v>233</v>
      </c>
      <c r="D132" s="18" t="s">
        <v>206</v>
      </c>
      <c r="E132" s="19" t="s">
        <v>234</v>
      </c>
      <c r="F132" s="20" t="s">
        <v>32</v>
      </c>
      <c r="G132" s="20" t="s">
        <v>21</v>
      </c>
      <c r="H132" s="23">
        <v>100000</v>
      </c>
      <c r="I132" s="23">
        <v>2870</v>
      </c>
      <c r="J132" s="21">
        <v>12105.44</v>
      </c>
      <c r="K132" s="23">
        <v>3040</v>
      </c>
      <c r="L132" s="23">
        <v>25</v>
      </c>
      <c r="M132" s="23">
        <v>0</v>
      </c>
      <c r="N132" s="21">
        <f t="shared" si="8"/>
        <v>18040.440000000002</v>
      </c>
      <c r="O132" s="33">
        <f t="shared" si="9"/>
        <v>81959.56</v>
      </c>
    </row>
    <row r="133" spans="1:15" s="24" customFormat="1" ht="15.75" x14ac:dyDescent="0.25">
      <c r="A133" s="16"/>
      <c r="B133" s="17">
        <v>125</v>
      </c>
      <c r="C133" s="18" t="s">
        <v>235</v>
      </c>
      <c r="D133" s="18" t="s">
        <v>89</v>
      </c>
      <c r="E133" s="19" t="s">
        <v>236</v>
      </c>
      <c r="F133" s="20" t="s">
        <v>32</v>
      </c>
      <c r="G133" s="20" t="s">
        <v>21</v>
      </c>
      <c r="H133" s="23">
        <v>14000</v>
      </c>
      <c r="I133" s="23">
        <v>401.8</v>
      </c>
      <c r="J133" s="21">
        <v>0</v>
      </c>
      <c r="K133" s="23">
        <v>425.6</v>
      </c>
      <c r="L133" s="23">
        <v>25</v>
      </c>
      <c r="M133" s="23">
        <v>0</v>
      </c>
      <c r="N133" s="21">
        <f>+I133+J133+K133+L133+M133</f>
        <v>852.40000000000009</v>
      </c>
      <c r="O133" s="33">
        <f>+H133-N133</f>
        <v>13147.6</v>
      </c>
    </row>
    <row r="134" spans="1:15" s="24" customFormat="1" ht="15.75" x14ac:dyDescent="0.25">
      <c r="A134" s="16"/>
      <c r="B134" s="17">
        <v>126</v>
      </c>
      <c r="C134" s="18" t="s">
        <v>237</v>
      </c>
      <c r="D134" s="18" t="s">
        <v>103</v>
      </c>
      <c r="E134" s="19" t="s">
        <v>236</v>
      </c>
      <c r="F134" s="20" t="s">
        <v>20</v>
      </c>
      <c r="G134" s="20" t="s">
        <v>21</v>
      </c>
      <c r="H134" s="23">
        <v>20000</v>
      </c>
      <c r="I134" s="23">
        <v>574</v>
      </c>
      <c r="J134" s="21">
        <v>0</v>
      </c>
      <c r="K134" s="23">
        <v>608</v>
      </c>
      <c r="L134" s="23">
        <v>25</v>
      </c>
      <c r="M134" s="23">
        <v>0</v>
      </c>
      <c r="N134" s="21">
        <f>+I134+J134+K134+L134+M134</f>
        <v>1207</v>
      </c>
      <c r="O134" s="33">
        <f>+H134-N134</f>
        <v>18793</v>
      </c>
    </row>
    <row r="135" spans="1:15" s="24" customFormat="1" ht="15.75" x14ac:dyDescent="0.25">
      <c r="A135" s="16"/>
      <c r="B135" s="17">
        <v>127</v>
      </c>
      <c r="C135" s="18" t="s">
        <v>238</v>
      </c>
      <c r="D135" s="18" t="s">
        <v>119</v>
      </c>
      <c r="E135" s="19" t="s">
        <v>28</v>
      </c>
      <c r="F135" s="20" t="s">
        <v>32</v>
      </c>
      <c r="G135" s="20" t="s">
        <v>21</v>
      </c>
      <c r="H135" s="23">
        <v>30000</v>
      </c>
      <c r="I135" s="23">
        <v>861</v>
      </c>
      <c r="J135" s="21">
        <v>0</v>
      </c>
      <c r="K135" s="23">
        <v>912</v>
      </c>
      <c r="L135" s="23">
        <v>25</v>
      </c>
      <c r="M135" s="23">
        <v>0</v>
      </c>
      <c r="N135" s="21">
        <f>+I135+K135+L135</f>
        <v>1798</v>
      </c>
      <c r="O135" s="33">
        <f>+H135-N135</f>
        <v>28202</v>
      </c>
    </row>
    <row r="136" spans="1:15" s="24" customFormat="1" ht="15.75" x14ac:dyDescent="0.25">
      <c r="A136" s="16"/>
      <c r="B136" s="17">
        <v>128</v>
      </c>
      <c r="C136" s="18" t="s">
        <v>239</v>
      </c>
      <c r="D136" s="19" t="s">
        <v>51</v>
      </c>
      <c r="E136" s="19" t="s">
        <v>44</v>
      </c>
      <c r="F136" s="20" t="s">
        <v>240</v>
      </c>
      <c r="G136" s="20" t="s">
        <v>21</v>
      </c>
      <c r="H136" s="23">
        <v>20000</v>
      </c>
      <c r="I136" s="23">
        <v>574</v>
      </c>
      <c r="J136" s="21">
        <v>0</v>
      </c>
      <c r="K136" s="23">
        <v>608</v>
      </c>
      <c r="L136" s="23">
        <v>25</v>
      </c>
      <c r="M136" s="23">
        <v>0</v>
      </c>
      <c r="N136" s="21">
        <f>+I136+K136+L136</f>
        <v>1207</v>
      </c>
      <c r="O136" s="33">
        <f>+H136-N136</f>
        <v>18793</v>
      </c>
    </row>
    <row r="137" spans="1:15" s="24" customFormat="1" ht="15.75" x14ac:dyDescent="0.25">
      <c r="A137" s="16"/>
      <c r="B137" s="17">
        <v>129</v>
      </c>
      <c r="C137" s="18" t="s">
        <v>241</v>
      </c>
      <c r="D137" s="18" t="s">
        <v>75</v>
      </c>
      <c r="E137" s="19" t="s">
        <v>28</v>
      </c>
      <c r="F137" s="20" t="s">
        <v>32</v>
      </c>
      <c r="G137" s="20" t="s">
        <v>21</v>
      </c>
      <c r="H137" s="23">
        <v>20000</v>
      </c>
      <c r="I137" s="23">
        <v>574</v>
      </c>
      <c r="J137" s="21">
        <v>0</v>
      </c>
      <c r="K137" s="57">
        <v>608</v>
      </c>
      <c r="L137" s="23">
        <v>25</v>
      </c>
      <c r="M137" s="23">
        <v>0</v>
      </c>
      <c r="N137" s="21">
        <f t="shared" si="8"/>
        <v>1207</v>
      </c>
      <c r="O137" s="33">
        <f t="shared" si="9"/>
        <v>18793</v>
      </c>
    </row>
    <row r="138" spans="1:15" s="24" customFormat="1" ht="15.75" x14ac:dyDescent="0.25">
      <c r="A138" s="16"/>
      <c r="B138" s="17">
        <v>130</v>
      </c>
      <c r="C138" s="18" t="s">
        <v>242</v>
      </c>
      <c r="D138" s="18" t="s">
        <v>103</v>
      </c>
      <c r="E138" s="34" t="s">
        <v>85</v>
      </c>
      <c r="F138" s="20" t="s">
        <v>20</v>
      </c>
      <c r="G138" s="20" t="s">
        <v>21</v>
      </c>
      <c r="H138" s="23">
        <v>13000</v>
      </c>
      <c r="I138" s="23">
        <v>373.1</v>
      </c>
      <c r="J138" s="21">
        <v>0</v>
      </c>
      <c r="K138" s="57">
        <v>395.2</v>
      </c>
      <c r="L138" s="23">
        <v>25</v>
      </c>
      <c r="M138" s="23">
        <v>0</v>
      </c>
      <c r="N138" s="21">
        <f>+I138+J138+K138+L138+M138</f>
        <v>793.3</v>
      </c>
      <c r="O138" s="33">
        <f>+H138-N138</f>
        <v>12206.7</v>
      </c>
    </row>
    <row r="139" spans="1:15" s="24" customFormat="1" ht="15.75" x14ac:dyDescent="0.25">
      <c r="A139" s="16"/>
      <c r="B139" s="17">
        <v>131</v>
      </c>
      <c r="C139" s="18" t="s">
        <v>243</v>
      </c>
      <c r="D139" s="18" t="s">
        <v>164</v>
      </c>
      <c r="E139" s="19" t="s">
        <v>31</v>
      </c>
      <c r="F139" s="20" t="s">
        <v>32</v>
      </c>
      <c r="G139" s="20" t="s">
        <v>21</v>
      </c>
      <c r="H139" s="59">
        <v>45000</v>
      </c>
      <c r="I139" s="59">
        <v>1291.5</v>
      </c>
      <c r="J139" s="21">
        <v>1148.33</v>
      </c>
      <c r="K139" s="59">
        <v>1368</v>
      </c>
      <c r="L139" s="23">
        <v>25</v>
      </c>
      <c r="M139" s="23">
        <v>0</v>
      </c>
      <c r="N139" s="21">
        <f t="shared" si="8"/>
        <v>3832.83</v>
      </c>
      <c r="O139" s="33">
        <f t="shared" si="9"/>
        <v>41167.17</v>
      </c>
    </row>
    <row r="140" spans="1:15" s="24" customFormat="1" ht="15.75" x14ac:dyDescent="0.25">
      <c r="A140" s="16"/>
      <c r="B140" s="17">
        <v>132</v>
      </c>
      <c r="C140" s="18" t="s">
        <v>244</v>
      </c>
      <c r="D140" s="18" t="s">
        <v>75</v>
      </c>
      <c r="E140" s="19" t="s">
        <v>219</v>
      </c>
      <c r="F140" s="20" t="s">
        <v>32</v>
      </c>
      <c r="G140" s="20" t="s">
        <v>21</v>
      </c>
      <c r="H140" s="23">
        <v>20000</v>
      </c>
      <c r="I140" s="23">
        <v>574</v>
      </c>
      <c r="J140" s="21">
        <v>0</v>
      </c>
      <c r="K140" s="57">
        <v>608</v>
      </c>
      <c r="L140" s="23">
        <v>25</v>
      </c>
      <c r="M140" s="23">
        <v>0</v>
      </c>
      <c r="N140" s="21">
        <f t="shared" si="8"/>
        <v>1207</v>
      </c>
      <c r="O140" s="33">
        <f t="shared" si="9"/>
        <v>18793</v>
      </c>
    </row>
    <row r="141" spans="1:15" s="24" customFormat="1" ht="15.75" x14ac:dyDescent="0.25">
      <c r="A141" s="16"/>
      <c r="B141" s="17">
        <v>133</v>
      </c>
      <c r="C141" s="18" t="s">
        <v>245</v>
      </c>
      <c r="D141" s="18" t="s">
        <v>103</v>
      </c>
      <c r="E141" s="19" t="s">
        <v>246</v>
      </c>
      <c r="F141" s="20" t="s">
        <v>20</v>
      </c>
      <c r="G141" s="20" t="s">
        <v>21</v>
      </c>
      <c r="H141" s="59">
        <v>12000</v>
      </c>
      <c r="I141" s="59">
        <v>344.4</v>
      </c>
      <c r="J141" s="21">
        <v>0</v>
      </c>
      <c r="K141" s="59">
        <v>364.8</v>
      </c>
      <c r="L141" s="23">
        <v>25</v>
      </c>
      <c r="M141" s="23">
        <v>0</v>
      </c>
      <c r="N141" s="21">
        <f>+I141+K141+L141</f>
        <v>734.2</v>
      </c>
      <c r="O141" s="33">
        <f t="shared" si="9"/>
        <v>11265.8</v>
      </c>
    </row>
    <row r="142" spans="1:15" s="24" customFormat="1" ht="15.75" x14ac:dyDescent="0.25">
      <c r="A142" s="16"/>
      <c r="B142" s="17">
        <v>134</v>
      </c>
      <c r="C142" s="18" t="s">
        <v>247</v>
      </c>
      <c r="D142" s="18" t="s">
        <v>155</v>
      </c>
      <c r="E142" s="19" t="s">
        <v>44</v>
      </c>
      <c r="F142" s="20" t="s">
        <v>20</v>
      </c>
      <c r="G142" s="20" t="s">
        <v>21</v>
      </c>
      <c r="H142" s="59">
        <v>30000</v>
      </c>
      <c r="I142" s="59">
        <v>861</v>
      </c>
      <c r="J142" s="21">
        <v>0</v>
      </c>
      <c r="K142" s="59">
        <v>912</v>
      </c>
      <c r="L142" s="23">
        <v>25</v>
      </c>
      <c r="M142" s="23">
        <v>0</v>
      </c>
      <c r="N142" s="21">
        <f>+I142+K142+L142</f>
        <v>1798</v>
      </c>
      <c r="O142" s="33">
        <f>+H142-N142</f>
        <v>28202</v>
      </c>
    </row>
    <row r="143" spans="1:15" s="24" customFormat="1" ht="15.75" x14ac:dyDescent="0.25">
      <c r="A143" s="16"/>
      <c r="B143" s="17">
        <v>135</v>
      </c>
      <c r="C143" s="18" t="s">
        <v>248</v>
      </c>
      <c r="D143" s="18" t="s">
        <v>34</v>
      </c>
      <c r="E143" s="19" t="s">
        <v>249</v>
      </c>
      <c r="F143" s="20" t="s">
        <v>32</v>
      </c>
      <c r="G143" s="20" t="s">
        <v>21</v>
      </c>
      <c r="H143" s="59">
        <v>25000</v>
      </c>
      <c r="I143" s="59">
        <v>717.5</v>
      </c>
      <c r="J143" s="21">
        <v>0</v>
      </c>
      <c r="K143" s="59">
        <v>760</v>
      </c>
      <c r="L143" s="23">
        <v>25</v>
      </c>
      <c r="M143" s="23">
        <v>0</v>
      </c>
      <c r="N143" s="21">
        <f>SUM(I143:M143)</f>
        <v>1502.5</v>
      </c>
      <c r="O143" s="33">
        <f t="shared" si="9"/>
        <v>23497.5</v>
      </c>
    </row>
    <row r="144" spans="1:15" s="24" customFormat="1" ht="15.75" x14ac:dyDescent="0.25">
      <c r="A144" s="16"/>
      <c r="B144" s="17">
        <v>136</v>
      </c>
      <c r="C144" s="18" t="s">
        <v>250</v>
      </c>
      <c r="D144" s="18" t="s">
        <v>40</v>
      </c>
      <c r="E144" s="19" t="s">
        <v>44</v>
      </c>
      <c r="F144" s="20" t="s">
        <v>32</v>
      </c>
      <c r="G144" s="20" t="s">
        <v>21</v>
      </c>
      <c r="H144" s="59">
        <v>12000</v>
      </c>
      <c r="I144" s="59">
        <v>344.4</v>
      </c>
      <c r="J144" s="21">
        <v>0</v>
      </c>
      <c r="K144" s="59">
        <v>364.8</v>
      </c>
      <c r="L144" s="23">
        <v>25</v>
      </c>
      <c r="M144" s="23">
        <v>0</v>
      </c>
      <c r="N144" s="21">
        <f>SUM(I144:M144)</f>
        <v>734.2</v>
      </c>
      <c r="O144" s="33">
        <f t="shared" si="9"/>
        <v>11265.8</v>
      </c>
    </row>
    <row r="145" spans="1:15" s="24" customFormat="1" ht="15.75" x14ac:dyDescent="0.25">
      <c r="A145" s="16"/>
      <c r="B145" s="17">
        <v>137</v>
      </c>
      <c r="C145" s="18" t="s">
        <v>251</v>
      </c>
      <c r="D145" s="18" t="s">
        <v>252</v>
      </c>
      <c r="E145" s="19" t="s">
        <v>236</v>
      </c>
      <c r="F145" s="20" t="s">
        <v>20</v>
      </c>
      <c r="G145" s="20" t="s">
        <v>21</v>
      </c>
      <c r="H145" s="59">
        <v>22500</v>
      </c>
      <c r="I145" s="59">
        <v>645.75</v>
      </c>
      <c r="J145" s="21">
        <v>0</v>
      </c>
      <c r="K145" s="59">
        <v>684</v>
      </c>
      <c r="L145" s="23">
        <v>25</v>
      </c>
      <c r="M145" s="23">
        <v>0</v>
      </c>
      <c r="N145" s="21">
        <f>SUM(I145:M145)</f>
        <v>1354.75</v>
      </c>
      <c r="O145" s="33">
        <f t="shared" si="9"/>
        <v>21145.25</v>
      </c>
    </row>
    <row r="146" spans="1:15" s="24" customFormat="1" ht="15.75" x14ac:dyDescent="0.25">
      <c r="A146" s="16"/>
      <c r="B146" s="17">
        <v>138</v>
      </c>
      <c r="C146" s="18" t="s">
        <v>253</v>
      </c>
      <c r="D146" s="18" t="s">
        <v>75</v>
      </c>
      <c r="E146" s="19" t="s">
        <v>219</v>
      </c>
      <c r="F146" s="20" t="s">
        <v>32</v>
      </c>
      <c r="G146" s="20" t="s">
        <v>21</v>
      </c>
      <c r="H146" s="59">
        <v>20000</v>
      </c>
      <c r="I146" s="59">
        <v>574</v>
      </c>
      <c r="J146" s="21">
        <v>0</v>
      </c>
      <c r="K146" s="59">
        <v>608</v>
      </c>
      <c r="L146" s="23">
        <v>25</v>
      </c>
      <c r="M146" s="23">
        <v>0</v>
      </c>
      <c r="N146" s="21">
        <f>+I146+K146+L146</f>
        <v>1207</v>
      </c>
      <c r="O146" s="33">
        <f t="shared" si="9"/>
        <v>18793</v>
      </c>
    </row>
    <row r="147" spans="1:15" s="24" customFormat="1" ht="15.75" x14ac:dyDescent="0.25">
      <c r="A147" s="16"/>
      <c r="B147" s="17">
        <v>139</v>
      </c>
      <c r="C147" s="41" t="s">
        <v>254</v>
      </c>
      <c r="D147" s="37" t="s">
        <v>255</v>
      </c>
      <c r="E147" s="42" t="s">
        <v>256</v>
      </c>
      <c r="F147" s="38" t="s">
        <v>32</v>
      </c>
      <c r="G147" s="42" t="s">
        <v>21</v>
      </c>
      <c r="H147" s="43">
        <v>32500</v>
      </c>
      <c r="I147" s="44">
        <v>932.75</v>
      </c>
      <c r="J147" s="21">
        <v>0</v>
      </c>
      <c r="K147" s="39">
        <v>988</v>
      </c>
      <c r="L147" s="39">
        <v>25</v>
      </c>
      <c r="M147" s="39">
        <v>0</v>
      </c>
      <c r="N147" s="39">
        <f>SUM(I147:M147)</f>
        <v>1945.75</v>
      </c>
      <c r="O147" s="21">
        <f>+H147-N147</f>
        <v>30554.25</v>
      </c>
    </row>
    <row r="148" spans="1:15" ht="15.75" x14ac:dyDescent="0.25">
      <c r="A148" s="60"/>
      <c r="B148" s="61" t="s">
        <v>257</v>
      </c>
      <c r="C148" s="62"/>
      <c r="D148" s="62"/>
      <c r="E148" s="62"/>
      <c r="F148" s="62"/>
      <c r="G148" s="63"/>
      <c r="H148" s="64">
        <f t="shared" ref="H148:O148" si="10">SUM(H7:H147)</f>
        <v>4754440.08</v>
      </c>
      <c r="I148" s="64">
        <f t="shared" si="10"/>
        <v>136452.53999999998</v>
      </c>
      <c r="J148" s="64">
        <f t="shared" si="10"/>
        <v>172175.83999999997</v>
      </c>
      <c r="K148" s="64">
        <f t="shared" si="10"/>
        <v>142638.77999999997</v>
      </c>
      <c r="L148" s="64">
        <f t="shared" si="10"/>
        <v>3525</v>
      </c>
      <c r="M148" s="64">
        <f t="shared" si="10"/>
        <v>20070.959999999995</v>
      </c>
      <c r="N148" s="64">
        <f t="shared" si="10"/>
        <v>474863.11999999994</v>
      </c>
      <c r="O148" s="64">
        <f t="shared" si="10"/>
        <v>4279576.96</v>
      </c>
    </row>
    <row r="149" spans="1:15" x14ac:dyDescent="0.25">
      <c r="A149" s="65"/>
      <c r="B149" s="65"/>
      <c r="C149" s="66"/>
      <c r="D149" s="66"/>
      <c r="E149" s="66"/>
      <c r="F149" s="65"/>
      <c r="G149" s="65"/>
      <c r="H149" s="67"/>
      <c r="I149" s="67"/>
      <c r="J149" s="68"/>
      <c r="K149" s="68"/>
      <c r="M149" s="70"/>
      <c r="N149" s="71"/>
      <c r="O149" s="72"/>
    </row>
    <row r="150" spans="1:15" x14ac:dyDescent="0.25">
      <c r="A150" s="73" t="s">
        <v>258</v>
      </c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</row>
    <row r="151" spans="1:15" x14ac:dyDescent="0.25">
      <c r="A151" s="65"/>
      <c r="B151" s="65"/>
      <c r="O151" s="75"/>
    </row>
    <row r="152" spans="1:15" x14ac:dyDescent="0.25">
      <c r="A152" s="65"/>
      <c r="B152" s="65"/>
      <c r="D152" s="66"/>
      <c r="E152" s="76"/>
      <c r="F152" s="76"/>
      <c r="G152" s="76"/>
      <c r="H152" s="76"/>
      <c r="I152" s="76"/>
      <c r="J152" s="76"/>
      <c r="K152" s="66"/>
    </row>
    <row r="153" spans="1:15" x14ac:dyDescent="0.25">
      <c r="A153" s="77" t="s">
        <v>259</v>
      </c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67"/>
    </row>
    <row r="154" spans="1:15" x14ac:dyDescent="0.25">
      <c r="A154" s="78" t="s">
        <v>260</v>
      </c>
      <c r="B154" s="78"/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</row>
    <row r="155" spans="1:15" x14ac:dyDescent="0.25">
      <c r="A155" s="65"/>
      <c r="B155" s="65"/>
    </row>
    <row r="156" spans="1:15" x14ac:dyDescent="0.25">
      <c r="A156" s="65"/>
      <c r="B156" s="65"/>
      <c r="J156" s="79"/>
      <c r="M156" s="80"/>
    </row>
    <row r="157" spans="1:15" x14ac:dyDescent="0.25">
      <c r="A157" s="65"/>
      <c r="B157" s="66"/>
      <c r="J157" s="79"/>
    </row>
    <row r="158" spans="1:15" x14ac:dyDescent="0.25">
      <c r="A158" s="65"/>
      <c r="B158" s="66"/>
      <c r="J158" s="81"/>
    </row>
    <row r="159" spans="1:15" x14ac:dyDescent="0.25">
      <c r="A159" s="65"/>
      <c r="B159" s="66"/>
      <c r="H159" s="82"/>
      <c r="J159" s="82"/>
    </row>
    <row r="160" spans="1:15" s="32" customFormat="1" x14ac:dyDescent="0.25">
      <c r="A160" s="27"/>
    </row>
    <row r="161" spans="1:15" s="32" customFormat="1" x14ac:dyDescent="0.25">
      <c r="A161" s="27"/>
    </row>
    <row r="162" spans="1:15" s="32" customFormat="1" x14ac:dyDescent="0.25">
      <c r="A162" s="35">
        <v>81</v>
      </c>
    </row>
    <row r="163" spans="1:15" s="32" customFormat="1" x14ac:dyDescent="0.25">
      <c r="A163" s="35">
        <v>84</v>
      </c>
    </row>
    <row r="164" spans="1:15" s="32" customFormat="1" x14ac:dyDescent="0.25">
      <c r="A164" s="35">
        <v>80</v>
      </c>
    </row>
    <row r="165" spans="1:15" s="32" customFormat="1" x14ac:dyDescent="0.25">
      <c r="A165" s="27">
        <v>88</v>
      </c>
    </row>
    <row r="166" spans="1:15" s="32" customFormat="1" x14ac:dyDescent="0.25">
      <c r="A166" s="35">
        <v>102</v>
      </c>
      <c r="N166" s="24"/>
      <c r="O166" s="24"/>
    </row>
    <row r="167" spans="1:15" s="32" customFormat="1" x14ac:dyDescent="0.25">
      <c r="A167" s="27"/>
      <c r="N167" s="24"/>
      <c r="O167" s="24"/>
    </row>
    <row r="168" spans="1:15" s="32" customFormat="1" x14ac:dyDescent="0.25">
      <c r="A168" s="27"/>
      <c r="N168" s="24"/>
      <c r="O168" s="24"/>
    </row>
    <row r="169" spans="1:15" s="32" customFormat="1" x14ac:dyDescent="0.25">
      <c r="A169" s="27"/>
    </row>
    <row r="170" spans="1:15" x14ac:dyDescent="0.25">
      <c r="A170" s="65"/>
      <c r="B170" s="65"/>
    </row>
    <row r="171" spans="1:15" x14ac:dyDescent="0.25">
      <c r="A171" s="65"/>
      <c r="B171" s="65"/>
    </row>
    <row r="172" spans="1:15" x14ac:dyDescent="0.25">
      <c r="A172" s="65"/>
      <c r="B172" s="65"/>
    </row>
    <row r="173" spans="1:15" x14ac:dyDescent="0.25">
      <c r="A173" s="65"/>
      <c r="B173" s="65"/>
      <c r="C173" t="s">
        <v>261</v>
      </c>
    </row>
    <row r="174" spans="1:15" x14ac:dyDescent="0.25">
      <c r="A174" s="66"/>
      <c r="B174" s="65"/>
    </row>
    <row r="175" spans="1:15" x14ac:dyDescent="0.25">
      <c r="A175" s="66"/>
      <c r="B175" s="65"/>
    </row>
    <row r="176" spans="1:15" x14ac:dyDescent="0.25">
      <c r="A176" s="66"/>
      <c r="B176" s="65"/>
    </row>
    <row r="177" spans="1:2" x14ac:dyDescent="0.25">
      <c r="A177" s="66"/>
      <c r="B177" s="65"/>
    </row>
    <row r="178" spans="1:2" x14ac:dyDescent="0.25">
      <c r="A178" s="66"/>
      <c r="B178" s="65"/>
    </row>
    <row r="179" spans="1:2" x14ac:dyDescent="0.25">
      <c r="A179" s="66"/>
      <c r="B179" s="65"/>
    </row>
    <row r="180" spans="1:2" x14ac:dyDescent="0.25">
      <c r="A180" s="66"/>
      <c r="B180" s="65"/>
    </row>
    <row r="181" spans="1:2" x14ac:dyDescent="0.25">
      <c r="A181" s="66"/>
      <c r="B181" s="65"/>
    </row>
    <row r="182" spans="1:2" x14ac:dyDescent="0.25">
      <c r="A182" s="66"/>
      <c r="B182" s="65"/>
    </row>
    <row r="183" spans="1:2" x14ac:dyDescent="0.25">
      <c r="A183" s="66"/>
      <c r="B183" s="65"/>
    </row>
    <row r="184" spans="1:2" x14ac:dyDescent="0.25">
      <c r="A184" s="65"/>
      <c r="B184" s="65"/>
    </row>
    <row r="185" spans="1:2" x14ac:dyDescent="0.25">
      <c r="A185" s="65"/>
      <c r="B185" s="65"/>
    </row>
    <row r="186" spans="1:2" x14ac:dyDescent="0.25">
      <c r="A186" s="65"/>
      <c r="B186" s="65"/>
    </row>
    <row r="187" spans="1:2" x14ac:dyDescent="0.25">
      <c r="A187" s="65"/>
      <c r="B187" s="65"/>
    </row>
    <row r="188" spans="1:2" x14ac:dyDescent="0.25">
      <c r="A188" s="65"/>
      <c r="B188" s="65"/>
    </row>
    <row r="189" spans="1:2" x14ac:dyDescent="0.25">
      <c r="A189" s="65"/>
      <c r="B189" s="65"/>
    </row>
    <row r="190" spans="1:2" x14ac:dyDescent="0.25">
      <c r="A190" s="65"/>
      <c r="B190" s="65"/>
    </row>
    <row r="191" spans="1:2" x14ac:dyDescent="0.25">
      <c r="A191" s="65"/>
      <c r="B191" s="65"/>
    </row>
    <row r="192" spans="1:2" x14ac:dyDescent="0.25">
      <c r="A192" s="65"/>
      <c r="B192" s="65"/>
    </row>
    <row r="193" spans="1:2" x14ac:dyDescent="0.25">
      <c r="A193" s="65"/>
      <c r="B193" s="66"/>
    </row>
    <row r="194" spans="1:2" x14ac:dyDescent="0.25">
      <c r="A194" s="65"/>
      <c r="B194" s="66"/>
    </row>
    <row r="195" spans="1:2" x14ac:dyDescent="0.25">
      <c r="A195" s="65"/>
      <c r="B195" s="66"/>
    </row>
    <row r="196" spans="1:2" x14ac:dyDescent="0.25">
      <c r="A196" s="65"/>
    </row>
    <row r="197" spans="1:2" x14ac:dyDescent="0.25">
      <c r="A197" s="65"/>
    </row>
    <row r="198" spans="1:2" x14ac:dyDescent="0.25">
      <c r="A198" s="65"/>
    </row>
    <row r="199" spans="1:2" x14ac:dyDescent="0.25">
      <c r="A199" s="65"/>
    </row>
    <row r="200" spans="1:2" x14ac:dyDescent="0.25">
      <c r="A200" s="65"/>
    </row>
    <row r="201" spans="1:2" x14ac:dyDescent="0.25">
      <c r="A201" s="65"/>
    </row>
    <row r="202" spans="1:2" x14ac:dyDescent="0.25">
      <c r="A202" s="65"/>
    </row>
    <row r="203" spans="1:2" x14ac:dyDescent="0.25">
      <c r="A203" s="65"/>
    </row>
    <row r="204" spans="1:2" x14ac:dyDescent="0.25">
      <c r="A204" s="65"/>
    </row>
    <row r="205" spans="1:2" x14ac:dyDescent="0.25">
      <c r="A205" s="65"/>
    </row>
    <row r="206" spans="1:2" x14ac:dyDescent="0.25">
      <c r="A206" s="65"/>
    </row>
    <row r="207" spans="1:2" x14ac:dyDescent="0.25">
      <c r="A207" s="65"/>
    </row>
    <row r="208" spans="1:2" x14ac:dyDescent="0.25">
      <c r="A208" s="65"/>
    </row>
    <row r="209" spans="1:1" x14ac:dyDescent="0.25">
      <c r="A209" s="65"/>
    </row>
    <row r="210" spans="1:1" x14ac:dyDescent="0.25">
      <c r="A210" s="66"/>
    </row>
    <row r="211" spans="1:1" x14ac:dyDescent="0.25">
      <c r="A211" s="66"/>
    </row>
    <row r="212" spans="1:1" x14ac:dyDescent="0.25">
      <c r="A212" s="66"/>
    </row>
  </sheetData>
  <mergeCells count="10">
    <mergeCell ref="A150:N150"/>
    <mergeCell ref="E152:J152"/>
    <mergeCell ref="A153:N153"/>
    <mergeCell ref="A154:N154"/>
    <mergeCell ref="B1:L1"/>
    <mergeCell ref="M1:O4"/>
    <mergeCell ref="B2:L2"/>
    <mergeCell ref="B3:L3"/>
    <mergeCell ref="B4:L4"/>
    <mergeCell ref="B148:G148"/>
  </mergeCells>
  <printOptions horizontalCentered="1" verticalCentered="1"/>
  <pageMargins left="0" right="0" top="0" bottom="0" header="0" footer="0"/>
  <pageSetup paperSize="5" scale="5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FIJOS ABRIL 2022</vt:lpstr>
      <vt:lpstr>' FIJOS ABRIL 2022'!Área_de_impresión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OAI</cp:lastModifiedBy>
  <cp:lastPrinted>2022-05-03T19:17:10Z</cp:lastPrinted>
  <dcterms:created xsi:type="dcterms:W3CDTF">2022-05-03T19:17:05Z</dcterms:created>
  <dcterms:modified xsi:type="dcterms:W3CDTF">2022-05-03T19:18:18Z</dcterms:modified>
</cp:coreProperties>
</file>